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9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0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1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2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3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4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5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updateLinks="never"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C:\Users\User\Desktop\Piemonte Nord\OUTLOOK TERZIARIO 2022_4\_MATERIALE DA PUBBLICARE 2022_4\"/>
    </mc:Choice>
  </mc:AlternateContent>
  <xr:revisionPtr revIDLastSave="0" documentId="13_ncr:1_{2B405CC1-80A8-4A04-9700-C4150120104C}" xr6:coauthVersionLast="47" xr6:coauthVersionMax="47" xr10:uidLastSave="{00000000-0000-0000-0000-000000000000}"/>
  <workbookProtection lockStructure="1"/>
  <bookViews>
    <workbookView xWindow="-120" yWindow="-120" windowWidth="29040" windowHeight="15840" tabRatio="800" xr2:uid="{00000000-000D-0000-FFFF-FFFF00000000}"/>
  </bookViews>
  <sheets>
    <sheet name="1. TERZIARIO" sheetId="108" r:id="rId1"/>
    <sheet name="1. Macrosettori" sheetId="120" r:id="rId2"/>
    <sheet name="1. Settori" sheetId="121" r:id="rId3"/>
    <sheet name="1. Sesso, nazionalità, età" sheetId="117" r:id="rId4"/>
    <sheet name="1. Forme contrattuali" sheetId="122" r:id="rId5"/>
    <sheet name="1. Delegazioni" sheetId="113" r:id="rId6"/>
    <sheet name="2. COMMERCIO" sheetId="123" r:id="rId7"/>
    <sheet name="2. Rete distributiva" sheetId="129" r:id="rId8"/>
    <sheet name="2. Categorie Dettaglio" sheetId="130" r:id="rId9"/>
    <sheet name="2. Sesso, nazionalità, età" sheetId="131" r:id="rId10"/>
    <sheet name="2. Forme contrattuali" sheetId="132" r:id="rId11"/>
    <sheet name="2. Delegazioni" sheetId="133" r:id="rId12"/>
    <sheet name="3. TURISMO" sheetId="134" r:id="rId13"/>
    <sheet name="3. Servizio turistico" sheetId="139" r:id="rId14"/>
    <sheet name="3. Sesso, nazionalità, età" sheetId="140" r:id="rId15"/>
    <sheet name="3. Forme contrattuali" sheetId="141" r:id="rId16"/>
    <sheet name="3. Delegazioni" sheetId="142" r:id="rId17"/>
    <sheet name="4. SERVIZI" sheetId="143" r:id="rId18"/>
    <sheet name="4. tipologia di clientela" sheetId="148" r:id="rId19"/>
    <sheet name="4. Sesso, nazionalità, età" sheetId="149" r:id="rId20"/>
    <sheet name="4. Forme contrattuali" sheetId="150" r:id="rId21"/>
    <sheet name="4. Delegazioni" sheetId="151" r:id="rId22"/>
  </sheets>
  <externalReferences>
    <externalReference r:id="rId23"/>
  </externalReferences>
  <definedNames>
    <definedName name="_xlnm.Print_Area" localSheetId="5">'1. Delegazioni'!$B$116:$R$135</definedName>
    <definedName name="_xlnm.Print_Area" localSheetId="4">'1. Forme contrattuali'!#REF!</definedName>
    <definedName name="_xlnm.Print_Area" localSheetId="1">'1. Macrosettori'!$BP$8:$CK$92</definedName>
    <definedName name="_xlnm.Print_Area" localSheetId="3">'1. Sesso, nazionalità, età'!#REF!</definedName>
    <definedName name="_xlnm.Print_Area" localSheetId="2">'1. Settori'!$BP$8:$CK$87</definedName>
    <definedName name="_xlnm.Print_Area" localSheetId="0">'1. TERZIARIO'!#REF!</definedName>
    <definedName name="_xlnm.Print_Area" localSheetId="8">'2. Categorie Dettaglio'!$BP$8:$CK$91</definedName>
    <definedName name="_xlnm.Print_Area" localSheetId="6">'2. COMMERCIO'!$B$3:$B$22</definedName>
    <definedName name="_xlnm.Print_Area" localSheetId="11">'2. Delegazioni'!$B$116:$R$135</definedName>
    <definedName name="_xlnm.Print_Area" localSheetId="10">'2. Forme contrattuali'!#REF!</definedName>
    <definedName name="_xlnm.Print_Area" localSheetId="7">'2. Rete distributiva'!$BP$8:$CK$87</definedName>
    <definedName name="_xlnm.Print_Area" localSheetId="9">'2. Sesso, nazionalità, età'!#REF!</definedName>
    <definedName name="_xlnm.Print_Area" localSheetId="16">'3. Delegazioni'!$B$94:$R$113</definedName>
    <definedName name="_xlnm.Print_Area" localSheetId="15">'3. Forme contrattuali'!#REF!</definedName>
    <definedName name="_xlnm.Print_Area" localSheetId="13">'3. Servizio turistico'!$BP$8:$CK$87</definedName>
    <definedName name="_xlnm.Print_Area" localSheetId="14">'3. Sesso, nazionalità, età'!#REF!</definedName>
    <definedName name="_xlnm.Print_Area" localSheetId="12">'3. TURISMO'!$B$3:$B$22</definedName>
    <definedName name="_xlnm.Print_Area" localSheetId="21">'4. Delegazioni'!$B$94:$R$113</definedName>
    <definedName name="_xlnm.Print_Area" localSheetId="20">'4. Forme contrattuali'!#REF!</definedName>
    <definedName name="_xlnm.Print_Area" localSheetId="17">'4. SERVIZI'!$B$3:$B$22</definedName>
    <definedName name="_xlnm.Print_Area" localSheetId="19">'4. Sesso, nazionalità, età'!#REF!</definedName>
    <definedName name="_xlnm.Print_Area" localSheetId="18">'4. tipologia di clientela'!$BP$8:$CK$87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39" l="1"/>
  <c r="D40" i="139"/>
  <c r="N112" i="142"/>
  <c r="P11" i="113"/>
  <c r="P12" i="113"/>
  <c r="P13" i="113"/>
  <c r="P14" i="113"/>
  <c r="P15" i="113"/>
  <c r="P16" i="113"/>
  <c r="P17" i="113"/>
  <c r="P18" i="113"/>
  <c r="P19" i="113"/>
  <c r="P20" i="113"/>
  <c r="P21" i="113"/>
  <c r="P22" i="113"/>
  <c r="P23" i="113"/>
  <c r="P10" i="113"/>
  <c r="O11" i="113"/>
  <c r="O12" i="113"/>
  <c r="O13" i="113"/>
  <c r="O14" i="113"/>
  <c r="O15" i="113"/>
  <c r="O16" i="113"/>
  <c r="O17" i="113"/>
  <c r="O18" i="113"/>
  <c r="O19" i="113"/>
  <c r="O20" i="113"/>
  <c r="O21" i="113"/>
  <c r="O22" i="113"/>
  <c r="O23" i="113"/>
  <c r="O10" i="113"/>
  <c r="Q24" i="113"/>
  <c r="L122" i="142"/>
  <c r="L123" i="142"/>
  <c r="L100" i="142"/>
  <c r="L101" i="142"/>
  <c r="L102" i="142"/>
  <c r="L103" i="142"/>
  <c r="H12" i="133"/>
  <c r="I188" i="131"/>
  <c r="N58" i="117"/>
  <c r="T112" i="151"/>
  <c r="T103" i="151"/>
  <c r="R101" i="151"/>
  <c r="L111" i="151"/>
  <c r="G12" i="151"/>
  <c r="I83" i="150"/>
  <c r="I129" i="150"/>
  <c r="R102" i="142"/>
  <c r="R103" i="142"/>
  <c r="R104" i="142"/>
  <c r="R105" i="142"/>
  <c r="R106" i="142"/>
  <c r="P112" i="142"/>
  <c r="P101" i="142"/>
  <c r="P102" i="142"/>
  <c r="P103" i="142"/>
  <c r="P104" i="142"/>
  <c r="P105" i="142"/>
  <c r="P106" i="142"/>
  <c r="P109" i="142"/>
  <c r="P110" i="142"/>
  <c r="P111" i="142"/>
  <c r="P98" i="142"/>
  <c r="J100" i="142"/>
  <c r="J101" i="142"/>
  <c r="D101" i="142"/>
  <c r="D102" i="142"/>
  <c r="D103" i="142"/>
  <c r="N79" i="142"/>
  <c r="N80" i="142"/>
  <c r="E79" i="142"/>
  <c r="E57" i="142"/>
  <c r="E35" i="142"/>
  <c r="E13" i="142"/>
  <c r="H15" i="142"/>
  <c r="N23" i="142"/>
  <c r="N11" i="142"/>
  <c r="N12" i="142"/>
  <c r="N13" i="142"/>
  <c r="I104" i="141"/>
  <c r="I173" i="141"/>
  <c r="I127" i="141"/>
  <c r="T24" i="141"/>
  <c r="P30" i="141"/>
  <c r="P29" i="141"/>
  <c r="P28" i="141"/>
  <c r="P27" i="141"/>
  <c r="P25" i="141"/>
  <c r="T10" i="141"/>
  <c r="P16" i="141"/>
  <c r="P15" i="141"/>
  <c r="P14" i="141"/>
  <c r="P13" i="141"/>
  <c r="P11" i="141"/>
  <c r="I142" i="140"/>
  <c r="R129" i="133"/>
  <c r="R130" i="133"/>
  <c r="R131" i="133"/>
  <c r="R132" i="133"/>
  <c r="R133" i="133"/>
  <c r="R125" i="133"/>
  <c r="R126" i="133"/>
  <c r="R123" i="133"/>
  <c r="R124" i="133"/>
  <c r="F127" i="133"/>
  <c r="J121" i="133"/>
  <c r="L123" i="133"/>
  <c r="N125" i="133"/>
  <c r="P129" i="133"/>
  <c r="P130" i="133"/>
  <c r="P131" i="133"/>
  <c r="P132" i="133"/>
  <c r="P133" i="133"/>
  <c r="P134" i="133"/>
  <c r="P120" i="133"/>
  <c r="P122" i="133"/>
  <c r="P123" i="133"/>
  <c r="P124" i="133"/>
  <c r="P125" i="133"/>
  <c r="P126" i="133"/>
  <c r="P127" i="133"/>
  <c r="N111" i="133"/>
  <c r="N102" i="133"/>
  <c r="N101" i="133"/>
  <c r="N33" i="133"/>
  <c r="K33" i="133"/>
  <c r="K34" i="133"/>
  <c r="K35" i="133"/>
  <c r="N18" i="133"/>
  <c r="N11" i="133"/>
  <c r="D70" i="132"/>
  <c r="E70" i="132"/>
  <c r="F70" i="132"/>
  <c r="G70" i="132"/>
  <c r="I173" i="132"/>
  <c r="I150" i="132"/>
  <c r="I127" i="132"/>
  <c r="I104" i="132"/>
  <c r="I81" i="132"/>
  <c r="I82" i="132"/>
  <c r="I60" i="132"/>
  <c r="R28" i="132"/>
  <c r="P30" i="132"/>
  <c r="P28" i="132"/>
  <c r="P27" i="132"/>
  <c r="P16" i="132"/>
  <c r="P15" i="132"/>
  <c r="P14" i="132"/>
  <c r="P13" i="132"/>
  <c r="P11" i="132"/>
  <c r="I129" i="122"/>
  <c r="I83" i="122"/>
  <c r="T134" i="113"/>
  <c r="T125" i="113"/>
  <c r="R123" i="113"/>
  <c r="R124" i="113"/>
  <c r="J122" i="113"/>
  <c r="J123" i="113"/>
  <c r="N100" i="113"/>
  <c r="N102" i="113"/>
  <c r="N103" i="113"/>
  <c r="N104" i="113"/>
  <c r="N105" i="113"/>
  <c r="N106" i="113"/>
  <c r="K35" i="113"/>
  <c r="H21" i="113"/>
  <c r="T133" i="151"/>
  <c r="S133" i="151"/>
  <c r="R133" i="151"/>
  <c r="Q133" i="151"/>
  <c r="P133" i="151"/>
  <c r="O133" i="151"/>
  <c r="N133" i="151"/>
  <c r="M133" i="151"/>
  <c r="L133" i="151"/>
  <c r="K133" i="151"/>
  <c r="J133" i="151"/>
  <c r="I133" i="151"/>
  <c r="H133" i="151"/>
  <c r="G133" i="151"/>
  <c r="F133" i="151"/>
  <c r="E133" i="151"/>
  <c r="D133" i="151"/>
  <c r="C133" i="151"/>
  <c r="T132" i="151"/>
  <c r="S132" i="151"/>
  <c r="R132" i="151"/>
  <c r="Q132" i="151"/>
  <c r="P132" i="151"/>
  <c r="O132" i="151"/>
  <c r="N132" i="151"/>
  <c r="M132" i="151"/>
  <c r="L132" i="151"/>
  <c r="K132" i="151"/>
  <c r="J132" i="151"/>
  <c r="I132" i="151"/>
  <c r="H132" i="151"/>
  <c r="G132" i="151"/>
  <c r="F132" i="151"/>
  <c r="E132" i="151"/>
  <c r="D132" i="151"/>
  <c r="C132" i="151"/>
  <c r="T131" i="151"/>
  <c r="S131" i="151"/>
  <c r="R131" i="151"/>
  <c r="Q131" i="151"/>
  <c r="P131" i="151"/>
  <c r="O131" i="151"/>
  <c r="N131" i="151"/>
  <c r="M131" i="151"/>
  <c r="L131" i="151"/>
  <c r="K131" i="151"/>
  <c r="J131" i="151"/>
  <c r="I131" i="151"/>
  <c r="H131" i="151"/>
  <c r="G131" i="151"/>
  <c r="F131" i="151"/>
  <c r="E131" i="151"/>
  <c r="D131" i="151"/>
  <c r="C131" i="151"/>
  <c r="T130" i="151"/>
  <c r="S130" i="151"/>
  <c r="R130" i="151"/>
  <c r="Q130" i="151"/>
  <c r="P130" i="151"/>
  <c r="O130" i="151"/>
  <c r="N130" i="151"/>
  <c r="M130" i="151"/>
  <c r="L130" i="151"/>
  <c r="K130" i="151"/>
  <c r="J130" i="151"/>
  <c r="I130" i="151"/>
  <c r="H130" i="151"/>
  <c r="G130" i="151"/>
  <c r="F130" i="151"/>
  <c r="E130" i="151"/>
  <c r="D130" i="151"/>
  <c r="C130" i="151"/>
  <c r="T129" i="151"/>
  <c r="S129" i="151"/>
  <c r="R129" i="151"/>
  <c r="Q129" i="151"/>
  <c r="P129" i="151"/>
  <c r="O129" i="151"/>
  <c r="N129" i="151"/>
  <c r="M129" i="151"/>
  <c r="L129" i="151"/>
  <c r="K129" i="151"/>
  <c r="J129" i="151"/>
  <c r="I129" i="151"/>
  <c r="H129" i="151"/>
  <c r="G129" i="151"/>
  <c r="F129" i="151"/>
  <c r="E129" i="151"/>
  <c r="D129" i="151"/>
  <c r="C129" i="151"/>
  <c r="T128" i="151"/>
  <c r="S128" i="151"/>
  <c r="R128" i="151"/>
  <c r="Q128" i="151"/>
  <c r="P128" i="151"/>
  <c r="O128" i="151"/>
  <c r="N128" i="151"/>
  <c r="M128" i="151"/>
  <c r="L128" i="151"/>
  <c r="K128" i="151"/>
  <c r="J128" i="151"/>
  <c r="I128" i="151"/>
  <c r="H128" i="151"/>
  <c r="G128" i="151"/>
  <c r="F128" i="151"/>
  <c r="E128" i="151"/>
  <c r="D128" i="151"/>
  <c r="C128" i="151"/>
  <c r="T127" i="151"/>
  <c r="S127" i="151"/>
  <c r="R127" i="151"/>
  <c r="Q127" i="151"/>
  <c r="P127" i="151"/>
  <c r="O127" i="151"/>
  <c r="N127" i="151"/>
  <c r="M127" i="151"/>
  <c r="L127" i="151"/>
  <c r="K127" i="151"/>
  <c r="J127" i="151"/>
  <c r="I127" i="151"/>
  <c r="H127" i="151"/>
  <c r="G127" i="151"/>
  <c r="F127" i="151"/>
  <c r="E127" i="151"/>
  <c r="D127" i="151"/>
  <c r="C127" i="151"/>
  <c r="T126" i="151"/>
  <c r="S126" i="151"/>
  <c r="R126" i="151"/>
  <c r="Q126" i="151"/>
  <c r="P126" i="151"/>
  <c r="O126" i="151"/>
  <c r="N126" i="151"/>
  <c r="M126" i="151"/>
  <c r="L126" i="151"/>
  <c r="K126" i="151"/>
  <c r="J126" i="151"/>
  <c r="I126" i="151"/>
  <c r="H126" i="151"/>
  <c r="G126" i="151"/>
  <c r="F126" i="151"/>
  <c r="E126" i="151"/>
  <c r="D126" i="151"/>
  <c r="C126" i="151"/>
  <c r="T125" i="151"/>
  <c r="S125" i="151"/>
  <c r="R125" i="151"/>
  <c r="Q125" i="151"/>
  <c r="P125" i="151"/>
  <c r="O125" i="151"/>
  <c r="N125" i="151"/>
  <c r="M125" i="151"/>
  <c r="L125" i="151"/>
  <c r="K125" i="151"/>
  <c r="J125" i="151"/>
  <c r="I125" i="151"/>
  <c r="H125" i="151"/>
  <c r="G125" i="151"/>
  <c r="F125" i="151"/>
  <c r="E125" i="151"/>
  <c r="D125" i="151"/>
  <c r="C125" i="151"/>
  <c r="T124" i="151"/>
  <c r="S124" i="151"/>
  <c r="R124" i="151"/>
  <c r="Q124" i="151"/>
  <c r="P124" i="151"/>
  <c r="O124" i="151"/>
  <c r="N124" i="151"/>
  <c r="M124" i="151"/>
  <c r="L124" i="151"/>
  <c r="K124" i="151"/>
  <c r="J124" i="151"/>
  <c r="I124" i="151"/>
  <c r="H124" i="151"/>
  <c r="G124" i="151"/>
  <c r="F124" i="151"/>
  <c r="E124" i="151"/>
  <c r="D124" i="151"/>
  <c r="C124" i="151"/>
  <c r="T123" i="151"/>
  <c r="S123" i="151"/>
  <c r="R123" i="151"/>
  <c r="Q123" i="151"/>
  <c r="P123" i="151"/>
  <c r="O123" i="151"/>
  <c r="N123" i="151"/>
  <c r="M123" i="151"/>
  <c r="L123" i="151"/>
  <c r="K123" i="151"/>
  <c r="J123" i="151"/>
  <c r="I123" i="151"/>
  <c r="H123" i="151"/>
  <c r="G123" i="151"/>
  <c r="F123" i="151"/>
  <c r="E123" i="151"/>
  <c r="D123" i="151"/>
  <c r="C123" i="151"/>
  <c r="T122" i="151"/>
  <c r="S122" i="151"/>
  <c r="R122" i="151"/>
  <c r="Q122" i="151"/>
  <c r="P122" i="151"/>
  <c r="O122" i="151"/>
  <c r="N122" i="151"/>
  <c r="M122" i="151"/>
  <c r="L122" i="151"/>
  <c r="K122" i="151"/>
  <c r="J122" i="151"/>
  <c r="I122" i="151"/>
  <c r="H122" i="151"/>
  <c r="G122" i="151"/>
  <c r="F122" i="151"/>
  <c r="E122" i="151"/>
  <c r="D122" i="151"/>
  <c r="C122" i="151"/>
  <c r="T121" i="151"/>
  <c r="S121" i="151"/>
  <c r="R121" i="151"/>
  <c r="Q121" i="151"/>
  <c r="P121" i="151"/>
  <c r="O121" i="151"/>
  <c r="N121" i="151"/>
  <c r="M121" i="151"/>
  <c r="L121" i="151"/>
  <c r="K121" i="151"/>
  <c r="J121" i="151"/>
  <c r="I121" i="151"/>
  <c r="H121" i="151"/>
  <c r="G121" i="151"/>
  <c r="F121" i="151"/>
  <c r="E121" i="151"/>
  <c r="D121" i="151"/>
  <c r="C121" i="151"/>
  <c r="T120" i="151"/>
  <c r="S120" i="151"/>
  <c r="R120" i="151"/>
  <c r="Q120" i="151"/>
  <c r="P120" i="151"/>
  <c r="O120" i="151"/>
  <c r="N120" i="151"/>
  <c r="M120" i="151"/>
  <c r="L120" i="151"/>
  <c r="K120" i="151"/>
  <c r="J120" i="151"/>
  <c r="I120" i="151"/>
  <c r="H120" i="151"/>
  <c r="G120" i="151"/>
  <c r="F120" i="151"/>
  <c r="E120" i="151"/>
  <c r="D120" i="151"/>
  <c r="C120" i="151"/>
  <c r="S111" i="151"/>
  <c r="R111" i="151"/>
  <c r="Q111" i="151"/>
  <c r="P111" i="151"/>
  <c r="O111" i="151"/>
  <c r="N111" i="151"/>
  <c r="M111" i="151"/>
  <c r="K111" i="151"/>
  <c r="J111" i="151"/>
  <c r="I111" i="151"/>
  <c r="H111" i="151"/>
  <c r="G111" i="151"/>
  <c r="F111" i="151"/>
  <c r="E111" i="151"/>
  <c r="D111" i="151"/>
  <c r="C111" i="151"/>
  <c r="S110" i="151"/>
  <c r="R110" i="151"/>
  <c r="Q110" i="151"/>
  <c r="P110" i="151"/>
  <c r="O110" i="151"/>
  <c r="N110" i="151"/>
  <c r="M110" i="151"/>
  <c r="L110" i="151"/>
  <c r="K110" i="151"/>
  <c r="J110" i="151"/>
  <c r="I110" i="151"/>
  <c r="H110" i="151"/>
  <c r="G110" i="151"/>
  <c r="F110" i="151"/>
  <c r="E110" i="151"/>
  <c r="D110" i="151"/>
  <c r="C110" i="151"/>
  <c r="S109" i="151"/>
  <c r="R109" i="151"/>
  <c r="Q109" i="151"/>
  <c r="P109" i="151"/>
  <c r="O109" i="151"/>
  <c r="N109" i="151"/>
  <c r="M109" i="151"/>
  <c r="L109" i="151"/>
  <c r="K109" i="151"/>
  <c r="J109" i="151"/>
  <c r="I109" i="151"/>
  <c r="H109" i="151"/>
  <c r="G109" i="151"/>
  <c r="F109" i="151"/>
  <c r="E109" i="151"/>
  <c r="D109" i="151"/>
  <c r="C109" i="151"/>
  <c r="S108" i="151"/>
  <c r="R108" i="151"/>
  <c r="Q108" i="151"/>
  <c r="P108" i="151"/>
  <c r="O108" i="151"/>
  <c r="N108" i="151"/>
  <c r="M108" i="151"/>
  <c r="L108" i="151"/>
  <c r="K108" i="151"/>
  <c r="J108" i="151"/>
  <c r="I108" i="151"/>
  <c r="H108" i="151"/>
  <c r="G108" i="151"/>
  <c r="F108" i="151"/>
  <c r="E108" i="151"/>
  <c r="D108" i="151"/>
  <c r="C108" i="151"/>
  <c r="S107" i="151"/>
  <c r="R107" i="151"/>
  <c r="Q107" i="151"/>
  <c r="P107" i="151"/>
  <c r="O107" i="151"/>
  <c r="N107" i="151"/>
  <c r="M107" i="151"/>
  <c r="L107" i="151"/>
  <c r="K107" i="151"/>
  <c r="J107" i="151"/>
  <c r="I107" i="151"/>
  <c r="H107" i="151"/>
  <c r="G107" i="151"/>
  <c r="F107" i="151"/>
  <c r="E107" i="151"/>
  <c r="D107" i="151"/>
  <c r="C107" i="151"/>
  <c r="S106" i="151"/>
  <c r="R106" i="151"/>
  <c r="Q106" i="151"/>
  <c r="P106" i="151"/>
  <c r="O106" i="151"/>
  <c r="N106" i="151"/>
  <c r="M106" i="151"/>
  <c r="L106" i="151"/>
  <c r="K106" i="151"/>
  <c r="J106" i="151"/>
  <c r="I106" i="151"/>
  <c r="H106" i="151"/>
  <c r="G106" i="151"/>
  <c r="F106" i="151"/>
  <c r="E106" i="151"/>
  <c r="D106" i="151"/>
  <c r="C106" i="151"/>
  <c r="S105" i="151"/>
  <c r="R105" i="151"/>
  <c r="Q105" i="151"/>
  <c r="P105" i="151"/>
  <c r="O105" i="151"/>
  <c r="N105" i="151"/>
  <c r="M105" i="151"/>
  <c r="L105" i="151"/>
  <c r="K105" i="151"/>
  <c r="J105" i="151"/>
  <c r="I105" i="151"/>
  <c r="H105" i="151"/>
  <c r="G105" i="151"/>
  <c r="F105" i="151"/>
  <c r="E105" i="151"/>
  <c r="D105" i="151"/>
  <c r="C105" i="151"/>
  <c r="S104" i="151"/>
  <c r="R104" i="151"/>
  <c r="Q104" i="151"/>
  <c r="P104" i="151"/>
  <c r="O104" i="151"/>
  <c r="N104" i="151"/>
  <c r="M104" i="151"/>
  <c r="L104" i="151"/>
  <c r="K104" i="151"/>
  <c r="J104" i="151"/>
  <c r="I104" i="151"/>
  <c r="H104" i="151"/>
  <c r="G104" i="151"/>
  <c r="F104" i="151"/>
  <c r="E104" i="151"/>
  <c r="D104" i="151"/>
  <c r="C104" i="151"/>
  <c r="S103" i="151"/>
  <c r="R103" i="151"/>
  <c r="Q103" i="151"/>
  <c r="P103" i="151"/>
  <c r="O103" i="151"/>
  <c r="N103" i="151"/>
  <c r="M103" i="151"/>
  <c r="L103" i="151"/>
  <c r="K103" i="151"/>
  <c r="J103" i="151"/>
  <c r="I103" i="151"/>
  <c r="H103" i="151"/>
  <c r="G103" i="151"/>
  <c r="F103" i="151"/>
  <c r="E103" i="151"/>
  <c r="D103" i="151"/>
  <c r="C103" i="151"/>
  <c r="S102" i="151"/>
  <c r="R102" i="151"/>
  <c r="Q102" i="151"/>
  <c r="P102" i="151"/>
  <c r="O102" i="151"/>
  <c r="N102" i="151"/>
  <c r="M102" i="151"/>
  <c r="L102" i="151"/>
  <c r="K102" i="151"/>
  <c r="J102" i="151"/>
  <c r="I102" i="151"/>
  <c r="H102" i="151"/>
  <c r="G102" i="151"/>
  <c r="F102" i="151"/>
  <c r="E102" i="151"/>
  <c r="D102" i="151"/>
  <c r="C102" i="151"/>
  <c r="S101" i="151"/>
  <c r="Q101" i="151"/>
  <c r="P101" i="151"/>
  <c r="O101" i="151"/>
  <c r="N101" i="151"/>
  <c r="M101" i="151"/>
  <c r="L101" i="151"/>
  <c r="K101" i="151"/>
  <c r="J101" i="151"/>
  <c r="I101" i="151"/>
  <c r="H101" i="151"/>
  <c r="G101" i="151"/>
  <c r="F101" i="151"/>
  <c r="E101" i="151"/>
  <c r="D101" i="151"/>
  <c r="C101" i="151"/>
  <c r="S100" i="151"/>
  <c r="Q100" i="151"/>
  <c r="P100" i="151"/>
  <c r="O100" i="151"/>
  <c r="N100" i="151"/>
  <c r="M100" i="151"/>
  <c r="L100" i="151"/>
  <c r="K100" i="151"/>
  <c r="J100" i="151"/>
  <c r="I100" i="151"/>
  <c r="H100" i="151"/>
  <c r="G100" i="151"/>
  <c r="F100" i="151"/>
  <c r="E100" i="151"/>
  <c r="D100" i="151"/>
  <c r="C100" i="151"/>
  <c r="S99" i="151"/>
  <c r="Q99" i="151"/>
  <c r="P99" i="151"/>
  <c r="O99" i="151"/>
  <c r="N99" i="151"/>
  <c r="M99" i="151"/>
  <c r="L99" i="151"/>
  <c r="K99" i="151"/>
  <c r="J99" i="151"/>
  <c r="I99" i="151"/>
  <c r="H99" i="151"/>
  <c r="G99" i="151"/>
  <c r="F99" i="151"/>
  <c r="E99" i="151"/>
  <c r="D99" i="151"/>
  <c r="C99" i="151"/>
  <c r="S98" i="151"/>
  <c r="R98" i="151"/>
  <c r="Q98" i="151"/>
  <c r="P98" i="151"/>
  <c r="O98" i="151"/>
  <c r="N98" i="151"/>
  <c r="M98" i="151"/>
  <c r="L98" i="151"/>
  <c r="K98" i="151"/>
  <c r="J98" i="151"/>
  <c r="I98" i="151"/>
  <c r="H98" i="151"/>
  <c r="G98" i="151"/>
  <c r="F98" i="151"/>
  <c r="E98" i="151"/>
  <c r="D98" i="151"/>
  <c r="C98" i="151"/>
  <c r="N89" i="151"/>
  <c r="M89" i="151"/>
  <c r="L89" i="151"/>
  <c r="K89" i="151"/>
  <c r="J89" i="151"/>
  <c r="I89" i="151"/>
  <c r="H89" i="151"/>
  <c r="G89" i="151"/>
  <c r="F89" i="151"/>
  <c r="E89" i="151"/>
  <c r="D89" i="151"/>
  <c r="C89" i="151"/>
  <c r="N88" i="151"/>
  <c r="M88" i="151"/>
  <c r="L88" i="151"/>
  <c r="K88" i="151"/>
  <c r="J88" i="151"/>
  <c r="I88" i="151"/>
  <c r="H88" i="151"/>
  <c r="G88" i="151"/>
  <c r="F88" i="151"/>
  <c r="E88" i="151"/>
  <c r="D88" i="151"/>
  <c r="C88" i="151"/>
  <c r="N87" i="151"/>
  <c r="M87" i="151"/>
  <c r="L87" i="151"/>
  <c r="K87" i="151"/>
  <c r="J87" i="151"/>
  <c r="I87" i="151"/>
  <c r="H87" i="151"/>
  <c r="G87" i="151"/>
  <c r="F87" i="151"/>
  <c r="E87" i="151"/>
  <c r="D87" i="151"/>
  <c r="C87" i="151"/>
  <c r="N86" i="151"/>
  <c r="M86" i="151"/>
  <c r="L86" i="151"/>
  <c r="K86" i="151"/>
  <c r="J86" i="151"/>
  <c r="I86" i="151"/>
  <c r="H86" i="151"/>
  <c r="G86" i="151"/>
  <c r="F86" i="151"/>
  <c r="E86" i="151"/>
  <c r="D86" i="151"/>
  <c r="C86" i="151"/>
  <c r="N85" i="151"/>
  <c r="M85" i="151"/>
  <c r="L85" i="151"/>
  <c r="K85" i="151"/>
  <c r="J85" i="151"/>
  <c r="I85" i="151"/>
  <c r="H85" i="151"/>
  <c r="G85" i="151"/>
  <c r="F85" i="151"/>
  <c r="E85" i="151"/>
  <c r="D85" i="151"/>
  <c r="C85" i="151"/>
  <c r="M84" i="151"/>
  <c r="L84" i="151"/>
  <c r="K84" i="151"/>
  <c r="J84" i="151"/>
  <c r="I84" i="151"/>
  <c r="H84" i="151"/>
  <c r="G84" i="151"/>
  <c r="F84" i="151"/>
  <c r="E84" i="151"/>
  <c r="D84" i="151"/>
  <c r="C84" i="151"/>
  <c r="N83" i="151"/>
  <c r="M83" i="151"/>
  <c r="L83" i="151"/>
  <c r="K83" i="151"/>
  <c r="J83" i="151"/>
  <c r="I83" i="151"/>
  <c r="H83" i="151"/>
  <c r="G83" i="151"/>
  <c r="F83" i="151"/>
  <c r="E83" i="151"/>
  <c r="D83" i="151"/>
  <c r="C83" i="151"/>
  <c r="N82" i="151"/>
  <c r="M82" i="151"/>
  <c r="L82" i="151"/>
  <c r="K82" i="151"/>
  <c r="J82" i="151"/>
  <c r="I82" i="151"/>
  <c r="H82" i="151"/>
  <c r="G82" i="151"/>
  <c r="F82" i="151"/>
  <c r="E82" i="151"/>
  <c r="D82" i="151"/>
  <c r="C82" i="151"/>
  <c r="N81" i="151"/>
  <c r="M81" i="151"/>
  <c r="L81" i="151"/>
  <c r="K81" i="151"/>
  <c r="J81" i="151"/>
  <c r="I81" i="151"/>
  <c r="H81" i="151"/>
  <c r="G81" i="151"/>
  <c r="F81" i="151"/>
  <c r="E81" i="151"/>
  <c r="D81" i="151"/>
  <c r="C81" i="151"/>
  <c r="N80" i="151"/>
  <c r="M80" i="151"/>
  <c r="L80" i="151"/>
  <c r="K80" i="151"/>
  <c r="J80" i="151"/>
  <c r="I80" i="151"/>
  <c r="H80" i="151"/>
  <c r="G80" i="151"/>
  <c r="F80" i="151"/>
  <c r="E80" i="151"/>
  <c r="D80" i="151"/>
  <c r="C80" i="151"/>
  <c r="N79" i="151"/>
  <c r="M79" i="151"/>
  <c r="L79" i="151"/>
  <c r="K79" i="151"/>
  <c r="J79" i="151"/>
  <c r="I79" i="151"/>
  <c r="H79" i="151"/>
  <c r="G79" i="151"/>
  <c r="F79" i="151"/>
  <c r="E79" i="151"/>
  <c r="D79" i="151"/>
  <c r="C79" i="151"/>
  <c r="N78" i="151"/>
  <c r="M78" i="151"/>
  <c r="L78" i="151"/>
  <c r="K78" i="151"/>
  <c r="J78" i="151"/>
  <c r="I78" i="151"/>
  <c r="H78" i="151"/>
  <c r="G78" i="151"/>
  <c r="F78" i="151"/>
  <c r="E78" i="151"/>
  <c r="D78" i="151"/>
  <c r="C78" i="151"/>
  <c r="M77" i="151"/>
  <c r="L77" i="151"/>
  <c r="K77" i="151"/>
  <c r="J77" i="151"/>
  <c r="I77" i="151"/>
  <c r="H77" i="151"/>
  <c r="G77" i="151"/>
  <c r="F77" i="151"/>
  <c r="E77" i="151"/>
  <c r="D77" i="151"/>
  <c r="C77" i="151"/>
  <c r="M76" i="151"/>
  <c r="L76" i="151"/>
  <c r="K76" i="151"/>
  <c r="J76" i="151"/>
  <c r="I76" i="151"/>
  <c r="H76" i="151"/>
  <c r="G76" i="151"/>
  <c r="F76" i="151"/>
  <c r="E76" i="151"/>
  <c r="D76" i="151"/>
  <c r="C76" i="151"/>
  <c r="K67" i="151"/>
  <c r="J67" i="151"/>
  <c r="I67" i="151"/>
  <c r="H67" i="151"/>
  <c r="G67" i="151"/>
  <c r="F67" i="151"/>
  <c r="E67" i="151"/>
  <c r="D67" i="151"/>
  <c r="C67" i="151"/>
  <c r="K66" i="151"/>
  <c r="J66" i="151"/>
  <c r="I66" i="151"/>
  <c r="H66" i="151"/>
  <c r="G66" i="151"/>
  <c r="F66" i="151"/>
  <c r="E66" i="151"/>
  <c r="D66" i="151"/>
  <c r="C66" i="151"/>
  <c r="K65" i="151"/>
  <c r="J65" i="151"/>
  <c r="I65" i="151"/>
  <c r="H65" i="151"/>
  <c r="G65" i="151"/>
  <c r="F65" i="151"/>
  <c r="E65" i="151"/>
  <c r="D65" i="151"/>
  <c r="C65" i="151"/>
  <c r="K64" i="151"/>
  <c r="J64" i="151"/>
  <c r="I64" i="151"/>
  <c r="H64" i="151"/>
  <c r="G64" i="151"/>
  <c r="F64" i="151"/>
  <c r="E64" i="151"/>
  <c r="D64" i="151"/>
  <c r="C64" i="151"/>
  <c r="K63" i="151"/>
  <c r="J63" i="151"/>
  <c r="I63" i="151"/>
  <c r="H63" i="151"/>
  <c r="G63" i="151"/>
  <c r="F63" i="151"/>
  <c r="E63" i="151"/>
  <c r="D63" i="151"/>
  <c r="C63" i="151"/>
  <c r="K62" i="151"/>
  <c r="J62" i="151"/>
  <c r="I62" i="151"/>
  <c r="H62" i="151"/>
  <c r="G62" i="151"/>
  <c r="F62" i="151"/>
  <c r="E62" i="151"/>
  <c r="D62" i="151"/>
  <c r="C62" i="151"/>
  <c r="K61" i="151"/>
  <c r="J61" i="151"/>
  <c r="I61" i="151"/>
  <c r="H61" i="151"/>
  <c r="G61" i="151"/>
  <c r="F61" i="151"/>
  <c r="E61" i="151"/>
  <c r="D61" i="151"/>
  <c r="C61" i="151"/>
  <c r="K60" i="151"/>
  <c r="J60" i="151"/>
  <c r="I60" i="151"/>
  <c r="H60" i="151"/>
  <c r="G60" i="151"/>
  <c r="F60" i="151"/>
  <c r="E60" i="151"/>
  <c r="D60" i="151"/>
  <c r="C60" i="151"/>
  <c r="K59" i="151"/>
  <c r="J59" i="151"/>
  <c r="I59" i="151"/>
  <c r="H59" i="151"/>
  <c r="G59" i="151"/>
  <c r="F59" i="151"/>
  <c r="E59" i="151"/>
  <c r="D59" i="151"/>
  <c r="C59" i="151"/>
  <c r="K58" i="151"/>
  <c r="J58" i="151"/>
  <c r="I58" i="151"/>
  <c r="H58" i="151"/>
  <c r="G58" i="151"/>
  <c r="F58" i="151"/>
  <c r="E58" i="151"/>
  <c r="D58" i="151"/>
  <c r="C58" i="151"/>
  <c r="K57" i="151"/>
  <c r="J57" i="151"/>
  <c r="I57" i="151"/>
  <c r="H57" i="151"/>
  <c r="G57" i="151"/>
  <c r="F57" i="151"/>
  <c r="E57" i="151"/>
  <c r="D57" i="151"/>
  <c r="C57" i="151"/>
  <c r="K56" i="151"/>
  <c r="J56" i="151"/>
  <c r="I56" i="151"/>
  <c r="H56" i="151"/>
  <c r="G56" i="151"/>
  <c r="F56" i="151"/>
  <c r="E56" i="151"/>
  <c r="D56" i="151"/>
  <c r="C56" i="151"/>
  <c r="K55" i="151"/>
  <c r="J55" i="151"/>
  <c r="I55" i="151"/>
  <c r="H55" i="151"/>
  <c r="G55" i="151"/>
  <c r="F55" i="151"/>
  <c r="E55" i="151"/>
  <c r="D55" i="151"/>
  <c r="C55" i="151"/>
  <c r="K54" i="151"/>
  <c r="J54" i="151"/>
  <c r="I54" i="151"/>
  <c r="H54" i="151"/>
  <c r="G54" i="151"/>
  <c r="F54" i="151"/>
  <c r="E54" i="151"/>
  <c r="D54" i="151"/>
  <c r="C54" i="151"/>
  <c r="K45" i="151"/>
  <c r="J45" i="151"/>
  <c r="I45" i="151"/>
  <c r="H45" i="151"/>
  <c r="G45" i="151"/>
  <c r="F45" i="151"/>
  <c r="E45" i="151"/>
  <c r="D45" i="151"/>
  <c r="C45" i="151"/>
  <c r="K44" i="151"/>
  <c r="J44" i="151"/>
  <c r="I44" i="151"/>
  <c r="H44" i="151"/>
  <c r="G44" i="151"/>
  <c r="F44" i="151"/>
  <c r="E44" i="151"/>
  <c r="D44" i="151"/>
  <c r="C44" i="151"/>
  <c r="K43" i="151"/>
  <c r="J43" i="151"/>
  <c r="I43" i="151"/>
  <c r="H43" i="151"/>
  <c r="G43" i="151"/>
  <c r="F43" i="151"/>
  <c r="E43" i="151"/>
  <c r="D43" i="151"/>
  <c r="C43" i="151"/>
  <c r="K42" i="151"/>
  <c r="J42" i="151"/>
  <c r="I42" i="151"/>
  <c r="H42" i="151"/>
  <c r="G42" i="151"/>
  <c r="F42" i="151"/>
  <c r="E42" i="151"/>
  <c r="D42" i="151"/>
  <c r="C42" i="151"/>
  <c r="K41" i="151"/>
  <c r="J41" i="151"/>
  <c r="I41" i="151"/>
  <c r="H41" i="151"/>
  <c r="G41" i="151"/>
  <c r="F41" i="151"/>
  <c r="E41" i="151"/>
  <c r="D41" i="151"/>
  <c r="C41" i="151"/>
  <c r="K40" i="151"/>
  <c r="J40" i="151"/>
  <c r="I40" i="151"/>
  <c r="H40" i="151"/>
  <c r="G40" i="151"/>
  <c r="F40" i="151"/>
  <c r="E40" i="151"/>
  <c r="D40" i="151"/>
  <c r="C40" i="151"/>
  <c r="K39" i="151"/>
  <c r="J39" i="151"/>
  <c r="I39" i="151"/>
  <c r="H39" i="151"/>
  <c r="G39" i="151"/>
  <c r="F39" i="151"/>
  <c r="E39" i="151"/>
  <c r="D39" i="151"/>
  <c r="C39" i="151"/>
  <c r="K38" i="151"/>
  <c r="J38" i="151"/>
  <c r="I38" i="151"/>
  <c r="H38" i="151"/>
  <c r="G38" i="151"/>
  <c r="F38" i="151"/>
  <c r="E38" i="151"/>
  <c r="D38" i="151"/>
  <c r="C38" i="151"/>
  <c r="K37" i="151"/>
  <c r="J37" i="151"/>
  <c r="I37" i="151"/>
  <c r="H37" i="151"/>
  <c r="G37" i="151"/>
  <c r="F37" i="151"/>
  <c r="E37" i="151"/>
  <c r="D37" i="151"/>
  <c r="C37" i="151"/>
  <c r="K36" i="151"/>
  <c r="J36" i="151"/>
  <c r="I36" i="151"/>
  <c r="H36" i="151"/>
  <c r="G36" i="151"/>
  <c r="F36" i="151"/>
  <c r="E36" i="151"/>
  <c r="D36" i="151"/>
  <c r="C36" i="151"/>
  <c r="K35" i="151"/>
  <c r="J35" i="151"/>
  <c r="I35" i="151"/>
  <c r="H35" i="151"/>
  <c r="G35" i="151"/>
  <c r="F35" i="151"/>
  <c r="E35" i="151"/>
  <c r="D35" i="151"/>
  <c r="C35" i="151"/>
  <c r="K34" i="151"/>
  <c r="J34" i="151"/>
  <c r="I34" i="151"/>
  <c r="H34" i="151"/>
  <c r="G34" i="151"/>
  <c r="F34" i="151"/>
  <c r="E34" i="151"/>
  <c r="D34" i="151"/>
  <c r="C34" i="151"/>
  <c r="K33" i="151"/>
  <c r="J33" i="151"/>
  <c r="I33" i="151"/>
  <c r="H33" i="151"/>
  <c r="G33" i="151"/>
  <c r="F33" i="151"/>
  <c r="E33" i="151"/>
  <c r="D33" i="151"/>
  <c r="C33" i="151"/>
  <c r="K32" i="151"/>
  <c r="J32" i="151"/>
  <c r="I32" i="151"/>
  <c r="H32" i="151"/>
  <c r="G32" i="151"/>
  <c r="F32" i="151"/>
  <c r="E32" i="151"/>
  <c r="D32" i="151"/>
  <c r="C32" i="151"/>
  <c r="N23" i="151"/>
  <c r="M23" i="151"/>
  <c r="L23" i="151"/>
  <c r="K23" i="151"/>
  <c r="J23" i="151"/>
  <c r="I23" i="151"/>
  <c r="H23" i="151"/>
  <c r="G23" i="151"/>
  <c r="F23" i="151"/>
  <c r="E23" i="151"/>
  <c r="D23" i="151"/>
  <c r="C23" i="151"/>
  <c r="N22" i="151"/>
  <c r="M22" i="151"/>
  <c r="L22" i="151"/>
  <c r="K22" i="151"/>
  <c r="J22" i="151"/>
  <c r="I22" i="151"/>
  <c r="H22" i="151"/>
  <c r="G22" i="151"/>
  <c r="F22" i="151"/>
  <c r="E22" i="151"/>
  <c r="D22" i="151"/>
  <c r="C22" i="151"/>
  <c r="N21" i="151"/>
  <c r="M21" i="151"/>
  <c r="L21" i="151"/>
  <c r="K21" i="151"/>
  <c r="J21" i="151"/>
  <c r="I21" i="151"/>
  <c r="H21" i="151"/>
  <c r="G21" i="151"/>
  <c r="F21" i="151"/>
  <c r="E21" i="151"/>
  <c r="D21" i="151"/>
  <c r="C21" i="151"/>
  <c r="N20" i="151"/>
  <c r="M20" i="151"/>
  <c r="L20" i="151"/>
  <c r="K20" i="151"/>
  <c r="J20" i="151"/>
  <c r="I20" i="151"/>
  <c r="H20" i="151"/>
  <c r="G20" i="151"/>
  <c r="F20" i="151"/>
  <c r="E20" i="151"/>
  <c r="D20" i="151"/>
  <c r="C20" i="151"/>
  <c r="N19" i="151"/>
  <c r="M19" i="151"/>
  <c r="L19" i="151"/>
  <c r="K19" i="151"/>
  <c r="J19" i="151"/>
  <c r="I19" i="151"/>
  <c r="H19" i="151"/>
  <c r="G19" i="151"/>
  <c r="F19" i="151"/>
  <c r="E19" i="151"/>
  <c r="D19" i="151"/>
  <c r="C19" i="151"/>
  <c r="N18" i="151"/>
  <c r="M18" i="151"/>
  <c r="L18" i="151"/>
  <c r="K18" i="151"/>
  <c r="J18" i="151"/>
  <c r="I18" i="151"/>
  <c r="H18" i="151"/>
  <c r="G18" i="151"/>
  <c r="F18" i="151"/>
  <c r="E18" i="151"/>
  <c r="D18" i="151"/>
  <c r="C18" i="151"/>
  <c r="N17" i="151"/>
  <c r="M17" i="151"/>
  <c r="L17" i="151"/>
  <c r="K17" i="151"/>
  <c r="J17" i="151"/>
  <c r="I17" i="151"/>
  <c r="H17" i="151"/>
  <c r="G17" i="151"/>
  <c r="F17" i="151"/>
  <c r="E17" i="151"/>
  <c r="D17" i="151"/>
  <c r="C17" i="151"/>
  <c r="N16" i="151"/>
  <c r="M16" i="151"/>
  <c r="L16" i="151"/>
  <c r="K16" i="151"/>
  <c r="J16" i="151"/>
  <c r="I16" i="151"/>
  <c r="H16" i="151"/>
  <c r="G16" i="151"/>
  <c r="F16" i="151"/>
  <c r="E16" i="151"/>
  <c r="D16" i="151"/>
  <c r="C16" i="151"/>
  <c r="N15" i="151"/>
  <c r="M15" i="151"/>
  <c r="L15" i="151"/>
  <c r="K15" i="151"/>
  <c r="J15" i="151"/>
  <c r="I15" i="151"/>
  <c r="H15" i="151"/>
  <c r="G15" i="151"/>
  <c r="F15" i="151"/>
  <c r="E15" i="151"/>
  <c r="D15" i="151"/>
  <c r="C15" i="151"/>
  <c r="N14" i="151"/>
  <c r="M14" i="151"/>
  <c r="L14" i="151"/>
  <c r="K14" i="151"/>
  <c r="J14" i="151"/>
  <c r="I14" i="151"/>
  <c r="H14" i="151"/>
  <c r="G14" i="151"/>
  <c r="F14" i="151"/>
  <c r="E14" i="151"/>
  <c r="D14" i="151"/>
  <c r="C14" i="151"/>
  <c r="N13" i="151"/>
  <c r="M13" i="151"/>
  <c r="L13" i="151"/>
  <c r="K13" i="151"/>
  <c r="J13" i="151"/>
  <c r="I13" i="151"/>
  <c r="H13" i="151"/>
  <c r="G13" i="151"/>
  <c r="F13" i="151"/>
  <c r="E13" i="151"/>
  <c r="D13" i="151"/>
  <c r="C13" i="151"/>
  <c r="N12" i="151"/>
  <c r="M12" i="151"/>
  <c r="L12" i="151"/>
  <c r="K12" i="151"/>
  <c r="J12" i="151"/>
  <c r="I12" i="151"/>
  <c r="H12" i="151"/>
  <c r="F12" i="151"/>
  <c r="E12" i="151"/>
  <c r="D12" i="151"/>
  <c r="C12" i="151"/>
  <c r="N11" i="151"/>
  <c r="M11" i="151"/>
  <c r="L11" i="151"/>
  <c r="K11" i="151"/>
  <c r="J11" i="151"/>
  <c r="I11" i="151"/>
  <c r="H11" i="151"/>
  <c r="G11" i="151"/>
  <c r="F11" i="151"/>
  <c r="E11" i="151"/>
  <c r="D11" i="151"/>
  <c r="C11" i="151"/>
  <c r="N10" i="151"/>
  <c r="M10" i="151"/>
  <c r="L10" i="151"/>
  <c r="K10" i="151"/>
  <c r="J10" i="151"/>
  <c r="I10" i="151"/>
  <c r="H10" i="151"/>
  <c r="G10" i="151"/>
  <c r="F10" i="151"/>
  <c r="E10" i="151"/>
  <c r="D10" i="151"/>
  <c r="C10" i="151"/>
  <c r="G175" i="150"/>
  <c r="F175" i="150"/>
  <c r="E175" i="150"/>
  <c r="D175" i="150"/>
  <c r="C175" i="150"/>
  <c r="G174" i="150"/>
  <c r="F174" i="150"/>
  <c r="E174" i="150"/>
  <c r="D174" i="150"/>
  <c r="C174" i="150"/>
  <c r="G173" i="150"/>
  <c r="O30" i="150" s="1"/>
  <c r="F173" i="150"/>
  <c r="E173" i="150"/>
  <c r="D173" i="150"/>
  <c r="C173" i="150"/>
  <c r="G172" i="150"/>
  <c r="F172" i="150"/>
  <c r="E172" i="150"/>
  <c r="D172" i="150"/>
  <c r="D184" i="150" s="1"/>
  <c r="C172" i="150"/>
  <c r="G171" i="150"/>
  <c r="F171" i="150"/>
  <c r="E171" i="150"/>
  <c r="D171" i="150"/>
  <c r="C171" i="150"/>
  <c r="G170" i="150"/>
  <c r="F170" i="150"/>
  <c r="E170" i="150"/>
  <c r="D170" i="150"/>
  <c r="C170" i="150"/>
  <c r="G169" i="150"/>
  <c r="F169" i="150"/>
  <c r="E169" i="150"/>
  <c r="D169" i="150"/>
  <c r="C169" i="150"/>
  <c r="G168" i="150"/>
  <c r="F168" i="150"/>
  <c r="E168" i="150"/>
  <c r="D168" i="150"/>
  <c r="C168" i="150"/>
  <c r="G152" i="150"/>
  <c r="F152" i="150"/>
  <c r="E152" i="150"/>
  <c r="D152" i="150"/>
  <c r="C152" i="150"/>
  <c r="G151" i="150"/>
  <c r="F151" i="150"/>
  <c r="E151" i="150"/>
  <c r="D151" i="150"/>
  <c r="C151" i="150"/>
  <c r="G150" i="150"/>
  <c r="F150" i="150"/>
  <c r="E150" i="150"/>
  <c r="D150" i="150"/>
  <c r="C150" i="150"/>
  <c r="G149" i="150"/>
  <c r="F149" i="150"/>
  <c r="E149" i="150"/>
  <c r="D149" i="150"/>
  <c r="D161" i="150" s="1"/>
  <c r="C149" i="150"/>
  <c r="G148" i="150"/>
  <c r="F148" i="150"/>
  <c r="E148" i="150"/>
  <c r="D148" i="150"/>
  <c r="C148" i="150"/>
  <c r="G147" i="150"/>
  <c r="F147" i="150"/>
  <c r="E147" i="150"/>
  <c r="D147" i="150"/>
  <c r="C147" i="150"/>
  <c r="G146" i="150"/>
  <c r="G158" i="150" s="1"/>
  <c r="F146" i="150"/>
  <c r="E146" i="150"/>
  <c r="D146" i="150"/>
  <c r="C146" i="150"/>
  <c r="G145" i="150"/>
  <c r="F145" i="150"/>
  <c r="E145" i="150"/>
  <c r="D145" i="150"/>
  <c r="C145" i="150"/>
  <c r="G129" i="150"/>
  <c r="F129" i="150"/>
  <c r="E129" i="150"/>
  <c r="D129" i="150"/>
  <c r="C129" i="150"/>
  <c r="G128" i="150"/>
  <c r="F128" i="150"/>
  <c r="E128" i="150"/>
  <c r="D128" i="150"/>
  <c r="C128" i="150"/>
  <c r="G127" i="150"/>
  <c r="F127" i="150"/>
  <c r="E127" i="150"/>
  <c r="D127" i="150"/>
  <c r="C127" i="150"/>
  <c r="G126" i="150"/>
  <c r="F126" i="150"/>
  <c r="E126" i="150"/>
  <c r="D126" i="150"/>
  <c r="D138" i="150" s="1"/>
  <c r="C126" i="150"/>
  <c r="G125" i="150"/>
  <c r="F125" i="150"/>
  <c r="E125" i="150"/>
  <c r="D125" i="150"/>
  <c r="C125" i="150"/>
  <c r="G124" i="150"/>
  <c r="F124" i="150"/>
  <c r="E124" i="150"/>
  <c r="D124" i="150"/>
  <c r="C124" i="150"/>
  <c r="G123" i="150"/>
  <c r="F123" i="150"/>
  <c r="E123" i="150"/>
  <c r="D123" i="150"/>
  <c r="C123" i="150"/>
  <c r="G122" i="150"/>
  <c r="F122" i="150"/>
  <c r="E122" i="150"/>
  <c r="D122" i="150"/>
  <c r="C122" i="150"/>
  <c r="G106" i="150"/>
  <c r="F106" i="150"/>
  <c r="E106" i="150"/>
  <c r="D106" i="150"/>
  <c r="C106" i="150"/>
  <c r="G105" i="150"/>
  <c r="F105" i="150"/>
  <c r="E105" i="150"/>
  <c r="D105" i="150"/>
  <c r="C105" i="150"/>
  <c r="G104" i="150"/>
  <c r="F104" i="150"/>
  <c r="E104" i="150"/>
  <c r="D104" i="150"/>
  <c r="C104" i="150"/>
  <c r="G103" i="150"/>
  <c r="F103" i="150"/>
  <c r="E103" i="150"/>
  <c r="D103" i="150"/>
  <c r="D115" i="150" s="1"/>
  <c r="C103" i="150"/>
  <c r="G102" i="150"/>
  <c r="F102" i="150"/>
  <c r="E102" i="150"/>
  <c r="D102" i="150"/>
  <c r="C102" i="150"/>
  <c r="G101" i="150"/>
  <c r="F101" i="150"/>
  <c r="E101" i="150"/>
  <c r="D101" i="150"/>
  <c r="C101" i="150"/>
  <c r="G100" i="150"/>
  <c r="F100" i="150"/>
  <c r="E100" i="150"/>
  <c r="D100" i="150"/>
  <c r="C100" i="150"/>
  <c r="G99" i="150"/>
  <c r="F99" i="150"/>
  <c r="E99" i="150"/>
  <c r="D99" i="150"/>
  <c r="C99" i="150"/>
  <c r="G83" i="150"/>
  <c r="F83" i="150"/>
  <c r="E83" i="150"/>
  <c r="D83" i="150"/>
  <c r="C83" i="150"/>
  <c r="G82" i="150"/>
  <c r="F82" i="150"/>
  <c r="E82" i="150"/>
  <c r="D82" i="150"/>
  <c r="C82" i="150"/>
  <c r="G81" i="150"/>
  <c r="P25" i="150" s="1"/>
  <c r="P112" i="151" s="1"/>
  <c r="F81" i="150"/>
  <c r="E81" i="150"/>
  <c r="D81" i="150"/>
  <c r="C81" i="150"/>
  <c r="G80" i="150"/>
  <c r="F80" i="150"/>
  <c r="E80" i="150"/>
  <c r="D80" i="150"/>
  <c r="D92" i="150" s="1"/>
  <c r="C80" i="150"/>
  <c r="G79" i="150"/>
  <c r="F79" i="150"/>
  <c r="E79" i="150"/>
  <c r="D79" i="150"/>
  <c r="C79" i="150"/>
  <c r="G78" i="150"/>
  <c r="F78" i="150"/>
  <c r="E78" i="150"/>
  <c r="D78" i="150"/>
  <c r="C78" i="150"/>
  <c r="G77" i="150"/>
  <c r="F77" i="150"/>
  <c r="E77" i="150"/>
  <c r="D77" i="150"/>
  <c r="C77" i="150"/>
  <c r="C84" i="150" s="1"/>
  <c r="G76" i="150"/>
  <c r="F76" i="150"/>
  <c r="E76" i="150"/>
  <c r="D76" i="150"/>
  <c r="C76" i="150"/>
  <c r="G60" i="150"/>
  <c r="F60" i="150"/>
  <c r="E60" i="150"/>
  <c r="D60" i="150"/>
  <c r="C60" i="150"/>
  <c r="G59" i="150"/>
  <c r="F59" i="150"/>
  <c r="E59" i="150"/>
  <c r="D59" i="150"/>
  <c r="C59" i="150"/>
  <c r="G58" i="150"/>
  <c r="F58" i="150"/>
  <c r="E58" i="150"/>
  <c r="D58" i="150"/>
  <c r="C58" i="150"/>
  <c r="G57" i="150"/>
  <c r="F57" i="150"/>
  <c r="E57" i="150"/>
  <c r="D57" i="150"/>
  <c r="D69" i="150" s="1"/>
  <c r="C57" i="150"/>
  <c r="G56" i="150"/>
  <c r="F56" i="150"/>
  <c r="E56" i="150"/>
  <c r="D56" i="150"/>
  <c r="C56" i="150"/>
  <c r="G55" i="150"/>
  <c r="F55" i="150"/>
  <c r="E55" i="150"/>
  <c r="D55" i="150"/>
  <c r="C55" i="150"/>
  <c r="G54" i="150"/>
  <c r="F54" i="150"/>
  <c r="E54" i="150"/>
  <c r="D54" i="150"/>
  <c r="C54" i="150"/>
  <c r="G53" i="150"/>
  <c r="F53" i="150"/>
  <c r="E53" i="150"/>
  <c r="D53" i="150"/>
  <c r="D65" i="150" s="1"/>
  <c r="C53" i="150"/>
  <c r="G188" i="149"/>
  <c r="F188" i="149"/>
  <c r="E188" i="149"/>
  <c r="D188" i="149"/>
  <c r="C188" i="149"/>
  <c r="G187" i="149"/>
  <c r="F187" i="149"/>
  <c r="E187" i="149"/>
  <c r="D187" i="149"/>
  <c r="C187" i="149"/>
  <c r="G186" i="149"/>
  <c r="F186" i="149"/>
  <c r="E186" i="149"/>
  <c r="D186" i="149"/>
  <c r="C186" i="149"/>
  <c r="G185" i="149"/>
  <c r="F185" i="149"/>
  <c r="E185" i="149"/>
  <c r="D185" i="149"/>
  <c r="D197" i="149" s="1"/>
  <c r="C185" i="149"/>
  <c r="G184" i="149"/>
  <c r="F184" i="149"/>
  <c r="E184" i="149"/>
  <c r="E196" i="149" s="1"/>
  <c r="D184" i="149"/>
  <c r="C184" i="149"/>
  <c r="G183" i="149"/>
  <c r="F183" i="149"/>
  <c r="E183" i="149"/>
  <c r="D183" i="149"/>
  <c r="C183" i="149"/>
  <c r="G182" i="149"/>
  <c r="F182" i="149"/>
  <c r="E182" i="149"/>
  <c r="D182" i="149"/>
  <c r="C182" i="149"/>
  <c r="G165" i="149"/>
  <c r="F165" i="149"/>
  <c r="E165" i="149"/>
  <c r="D165" i="149"/>
  <c r="C165" i="149"/>
  <c r="G164" i="149"/>
  <c r="F164" i="149"/>
  <c r="E164" i="149"/>
  <c r="D164" i="149"/>
  <c r="C164" i="149"/>
  <c r="G163" i="149"/>
  <c r="F163" i="149"/>
  <c r="E163" i="149"/>
  <c r="D163" i="149"/>
  <c r="C163" i="149"/>
  <c r="G162" i="149"/>
  <c r="F162" i="149"/>
  <c r="E162" i="149"/>
  <c r="D162" i="149"/>
  <c r="C162" i="149"/>
  <c r="G161" i="149"/>
  <c r="F161" i="149"/>
  <c r="E161" i="149"/>
  <c r="D161" i="149"/>
  <c r="D173" i="149" s="1"/>
  <c r="C161" i="149"/>
  <c r="G160" i="149"/>
  <c r="F160" i="149"/>
  <c r="E160" i="149"/>
  <c r="E171" i="149" s="1"/>
  <c r="D160" i="149"/>
  <c r="C160" i="149"/>
  <c r="G159" i="149"/>
  <c r="F159" i="149"/>
  <c r="E159" i="149"/>
  <c r="D159" i="149"/>
  <c r="C159" i="149"/>
  <c r="G142" i="149"/>
  <c r="F142" i="149"/>
  <c r="E142" i="149"/>
  <c r="D142" i="149"/>
  <c r="C142" i="149"/>
  <c r="G141" i="149"/>
  <c r="F141" i="149"/>
  <c r="E141" i="149"/>
  <c r="D141" i="149"/>
  <c r="C141" i="149"/>
  <c r="G140" i="149"/>
  <c r="F140" i="149"/>
  <c r="E140" i="149"/>
  <c r="D140" i="149"/>
  <c r="C140" i="149"/>
  <c r="G139" i="149"/>
  <c r="F139" i="149"/>
  <c r="E139" i="149"/>
  <c r="D139" i="149"/>
  <c r="C139" i="149"/>
  <c r="G138" i="149"/>
  <c r="F138" i="149"/>
  <c r="E138" i="149"/>
  <c r="D138" i="149"/>
  <c r="C138" i="149"/>
  <c r="G137" i="149"/>
  <c r="F137" i="149"/>
  <c r="E137" i="149"/>
  <c r="D137" i="149"/>
  <c r="D148" i="149" s="1"/>
  <c r="C137" i="149"/>
  <c r="G136" i="149"/>
  <c r="F136" i="149"/>
  <c r="E136" i="149"/>
  <c r="E147" i="149" s="1"/>
  <c r="D136" i="149"/>
  <c r="C136" i="149"/>
  <c r="G119" i="149"/>
  <c r="F119" i="149"/>
  <c r="E119" i="149"/>
  <c r="D119" i="149"/>
  <c r="C119" i="149"/>
  <c r="G118" i="149"/>
  <c r="F118" i="149"/>
  <c r="E118" i="149"/>
  <c r="D118" i="149"/>
  <c r="C118" i="149"/>
  <c r="G117" i="149"/>
  <c r="F117" i="149"/>
  <c r="E117" i="149"/>
  <c r="D117" i="149"/>
  <c r="C117" i="149"/>
  <c r="G116" i="149"/>
  <c r="F116" i="149"/>
  <c r="E116" i="149"/>
  <c r="E128" i="149" s="1"/>
  <c r="D116" i="149"/>
  <c r="C116" i="149"/>
  <c r="G115" i="149"/>
  <c r="F115" i="149"/>
  <c r="E115" i="149"/>
  <c r="D115" i="149"/>
  <c r="C115" i="149"/>
  <c r="G114" i="149"/>
  <c r="F114" i="149"/>
  <c r="E114" i="149"/>
  <c r="D114" i="149"/>
  <c r="C114" i="149"/>
  <c r="G113" i="149"/>
  <c r="F113" i="149"/>
  <c r="E113" i="149"/>
  <c r="D113" i="149"/>
  <c r="D124" i="149" s="1"/>
  <c r="C113" i="149"/>
  <c r="G96" i="149"/>
  <c r="F96" i="149"/>
  <c r="E96" i="149"/>
  <c r="D96" i="149"/>
  <c r="C96" i="149"/>
  <c r="G95" i="149"/>
  <c r="F95" i="149"/>
  <c r="E95" i="149"/>
  <c r="D95" i="149"/>
  <c r="C95" i="149"/>
  <c r="G94" i="149"/>
  <c r="F94" i="149"/>
  <c r="E94" i="149"/>
  <c r="D94" i="149"/>
  <c r="C94" i="149"/>
  <c r="G93" i="149"/>
  <c r="F93" i="149"/>
  <c r="E93" i="149"/>
  <c r="D93" i="149"/>
  <c r="D105" i="149" s="1"/>
  <c r="C93" i="149"/>
  <c r="G92" i="149"/>
  <c r="F92" i="149"/>
  <c r="E92" i="149"/>
  <c r="E104" i="149" s="1"/>
  <c r="D92" i="149"/>
  <c r="C92" i="149"/>
  <c r="G91" i="149"/>
  <c r="F91" i="149"/>
  <c r="E91" i="149"/>
  <c r="D91" i="149"/>
  <c r="C91" i="149"/>
  <c r="G90" i="149"/>
  <c r="F90" i="149"/>
  <c r="E90" i="149"/>
  <c r="D90" i="149"/>
  <c r="C90" i="149"/>
  <c r="G73" i="149"/>
  <c r="F73" i="149"/>
  <c r="E73" i="149"/>
  <c r="D73" i="149"/>
  <c r="C73" i="149"/>
  <c r="G72" i="149"/>
  <c r="F72" i="149"/>
  <c r="E72" i="149"/>
  <c r="D72" i="149"/>
  <c r="C72" i="149"/>
  <c r="G71" i="149"/>
  <c r="F71" i="149"/>
  <c r="E71" i="149"/>
  <c r="D71" i="149"/>
  <c r="C71" i="149"/>
  <c r="G70" i="149"/>
  <c r="F70" i="149"/>
  <c r="E70" i="149"/>
  <c r="D70" i="149"/>
  <c r="C70" i="149"/>
  <c r="G69" i="149"/>
  <c r="F69" i="149"/>
  <c r="E69" i="149"/>
  <c r="D69" i="149"/>
  <c r="D81" i="149" s="1"/>
  <c r="C69" i="149"/>
  <c r="G68" i="149"/>
  <c r="F68" i="149"/>
  <c r="E68" i="149"/>
  <c r="E79" i="149" s="1"/>
  <c r="D68" i="149"/>
  <c r="C68" i="149"/>
  <c r="G67" i="149"/>
  <c r="F67" i="149"/>
  <c r="E67" i="149"/>
  <c r="D67" i="149"/>
  <c r="C67" i="149"/>
  <c r="G111" i="148"/>
  <c r="F111" i="148"/>
  <c r="E111" i="148"/>
  <c r="D111" i="148"/>
  <c r="C111" i="148"/>
  <c r="G110" i="148"/>
  <c r="F110" i="148"/>
  <c r="E110" i="148"/>
  <c r="D110" i="148"/>
  <c r="C110" i="148"/>
  <c r="G109" i="148"/>
  <c r="F109" i="148"/>
  <c r="E109" i="148"/>
  <c r="E112" i="148" s="1"/>
  <c r="D109" i="148"/>
  <c r="C109" i="148"/>
  <c r="G97" i="148"/>
  <c r="F97" i="148"/>
  <c r="E97" i="148"/>
  <c r="D97" i="148"/>
  <c r="C97" i="148"/>
  <c r="G96" i="148"/>
  <c r="F96" i="148"/>
  <c r="E96" i="148"/>
  <c r="D96" i="148"/>
  <c r="C96" i="148"/>
  <c r="G95" i="148"/>
  <c r="F95" i="148"/>
  <c r="E95" i="148"/>
  <c r="D95" i="148"/>
  <c r="C95" i="148"/>
  <c r="G83" i="148"/>
  <c r="F83" i="148"/>
  <c r="E83" i="148"/>
  <c r="D83" i="148"/>
  <c r="C83" i="148"/>
  <c r="G82" i="148"/>
  <c r="F82" i="148"/>
  <c r="E82" i="148"/>
  <c r="D82" i="148"/>
  <c r="C82" i="148"/>
  <c r="G81" i="148"/>
  <c r="F81" i="148"/>
  <c r="E81" i="148"/>
  <c r="D81" i="148"/>
  <c r="C81" i="148"/>
  <c r="G69" i="148"/>
  <c r="F69" i="148"/>
  <c r="E69" i="148"/>
  <c r="D69" i="148"/>
  <c r="C69" i="148"/>
  <c r="G68" i="148"/>
  <c r="F68" i="148"/>
  <c r="E68" i="148"/>
  <c r="D68" i="148"/>
  <c r="C68" i="148"/>
  <c r="G67" i="148"/>
  <c r="F67" i="148"/>
  <c r="E67" i="148"/>
  <c r="D67" i="148"/>
  <c r="C67" i="148"/>
  <c r="G55" i="148"/>
  <c r="F55" i="148"/>
  <c r="E55" i="148"/>
  <c r="D55" i="148"/>
  <c r="C55" i="148"/>
  <c r="G54" i="148"/>
  <c r="F54" i="148"/>
  <c r="E54" i="148"/>
  <c r="D54" i="148"/>
  <c r="C54" i="148"/>
  <c r="G53" i="148"/>
  <c r="F53" i="148"/>
  <c r="E53" i="148"/>
  <c r="D53" i="148"/>
  <c r="C53" i="148"/>
  <c r="G41" i="148"/>
  <c r="F41" i="148"/>
  <c r="E41" i="148"/>
  <c r="D41" i="148"/>
  <c r="C41" i="148"/>
  <c r="G40" i="148"/>
  <c r="F40" i="148"/>
  <c r="E40" i="148"/>
  <c r="D40" i="148"/>
  <c r="C40" i="148"/>
  <c r="G39" i="148"/>
  <c r="F39" i="148"/>
  <c r="E39" i="148"/>
  <c r="D39" i="148"/>
  <c r="C39" i="148"/>
  <c r="T133" i="142"/>
  <c r="S133" i="142"/>
  <c r="R133" i="142"/>
  <c r="Q133" i="142"/>
  <c r="P133" i="142"/>
  <c r="O133" i="142"/>
  <c r="N133" i="142"/>
  <c r="M133" i="142"/>
  <c r="L133" i="142"/>
  <c r="K133" i="142"/>
  <c r="J133" i="142"/>
  <c r="I133" i="142"/>
  <c r="H133" i="142"/>
  <c r="G133" i="142"/>
  <c r="F133" i="142"/>
  <c r="E133" i="142"/>
  <c r="D133" i="142"/>
  <c r="C133" i="142"/>
  <c r="T132" i="142"/>
  <c r="S132" i="142"/>
  <c r="R132" i="142"/>
  <c r="Q132" i="142"/>
  <c r="P132" i="142"/>
  <c r="O132" i="142"/>
  <c r="N132" i="142"/>
  <c r="M132" i="142"/>
  <c r="L132" i="142"/>
  <c r="K132" i="142"/>
  <c r="J132" i="142"/>
  <c r="I132" i="142"/>
  <c r="H132" i="142"/>
  <c r="G132" i="142"/>
  <c r="F132" i="142"/>
  <c r="E132" i="142"/>
  <c r="D132" i="142"/>
  <c r="C132" i="142"/>
  <c r="T131" i="142"/>
  <c r="S131" i="142"/>
  <c r="R131" i="142"/>
  <c r="Q131" i="142"/>
  <c r="P131" i="142"/>
  <c r="O131" i="142"/>
  <c r="N131" i="142"/>
  <c r="M131" i="142"/>
  <c r="L131" i="142"/>
  <c r="K131" i="142"/>
  <c r="J131" i="142"/>
  <c r="I131" i="142"/>
  <c r="H131" i="142"/>
  <c r="G131" i="142"/>
  <c r="F131" i="142"/>
  <c r="E131" i="142"/>
  <c r="D131" i="142"/>
  <c r="C131" i="142"/>
  <c r="T130" i="142"/>
  <c r="S130" i="142"/>
  <c r="R130" i="142"/>
  <c r="Q130" i="142"/>
  <c r="P130" i="142"/>
  <c r="O130" i="142"/>
  <c r="N130" i="142"/>
  <c r="M130" i="142"/>
  <c r="L130" i="142"/>
  <c r="K130" i="142"/>
  <c r="J130" i="142"/>
  <c r="I130" i="142"/>
  <c r="H130" i="142"/>
  <c r="G130" i="142"/>
  <c r="F130" i="142"/>
  <c r="E130" i="142"/>
  <c r="D130" i="142"/>
  <c r="C130" i="142"/>
  <c r="T129" i="142"/>
  <c r="S129" i="142"/>
  <c r="R129" i="142"/>
  <c r="Q129" i="142"/>
  <c r="P129" i="142"/>
  <c r="O129" i="142"/>
  <c r="N129" i="142"/>
  <c r="M129" i="142"/>
  <c r="L129" i="142"/>
  <c r="K129" i="142"/>
  <c r="J129" i="142"/>
  <c r="I129" i="142"/>
  <c r="H129" i="142"/>
  <c r="G129" i="142"/>
  <c r="F129" i="142"/>
  <c r="E129" i="142"/>
  <c r="D129" i="142"/>
  <c r="C129" i="142"/>
  <c r="T128" i="142"/>
  <c r="S128" i="142"/>
  <c r="R128" i="142"/>
  <c r="Q128" i="142"/>
  <c r="P128" i="142"/>
  <c r="O128" i="142"/>
  <c r="N128" i="142"/>
  <c r="M128" i="142"/>
  <c r="L128" i="142"/>
  <c r="K128" i="142"/>
  <c r="J128" i="142"/>
  <c r="I128" i="142"/>
  <c r="H128" i="142"/>
  <c r="G128" i="142"/>
  <c r="F128" i="142"/>
  <c r="E128" i="142"/>
  <c r="D128" i="142"/>
  <c r="C128" i="142"/>
  <c r="T127" i="142"/>
  <c r="S127" i="142"/>
  <c r="R127" i="142"/>
  <c r="Q127" i="142"/>
  <c r="P127" i="142"/>
  <c r="O127" i="142"/>
  <c r="N127" i="142"/>
  <c r="M127" i="142"/>
  <c r="L127" i="142"/>
  <c r="K127" i="142"/>
  <c r="J127" i="142"/>
  <c r="I127" i="142"/>
  <c r="H127" i="142"/>
  <c r="G127" i="142"/>
  <c r="F127" i="142"/>
  <c r="E127" i="142"/>
  <c r="D127" i="142"/>
  <c r="C127" i="142"/>
  <c r="T126" i="142"/>
  <c r="S126" i="142"/>
  <c r="R126" i="142"/>
  <c r="Q126" i="142"/>
  <c r="P126" i="142"/>
  <c r="O126" i="142"/>
  <c r="N126" i="142"/>
  <c r="M126" i="142"/>
  <c r="L126" i="142"/>
  <c r="K126" i="142"/>
  <c r="J126" i="142"/>
  <c r="I126" i="142"/>
  <c r="H126" i="142"/>
  <c r="G126" i="142"/>
  <c r="F126" i="142"/>
  <c r="E126" i="142"/>
  <c r="D126" i="142"/>
  <c r="C126" i="142"/>
  <c r="T125" i="142"/>
  <c r="S125" i="142"/>
  <c r="R125" i="142"/>
  <c r="Q125" i="142"/>
  <c r="P125" i="142"/>
  <c r="O125" i="142"/>
  <c r="N125" i="142"/>
  <c r="M125" i="142"/>
  <c r="L125" i="142"/>
  <c r="K125" i="142"/>
  <c r="J125" i="142"/>
  <c r="I125" i="142"/>
  <c r="H125" i="142"/>
  <c r="G125" i="142"/>
  <c r="F125" i="142"/>
  <c r="E125" i="142"/>
  <c r="D125" i="142"/>
  <c r="C125" i="142"/>
  <c r="T124" i="142"/>
  <c r="S124" i="142"/>
  <c r="R124" i="142"/>
  <c r="Q124" i="142"/>
  <c r="P124" i="142"/>
  <c r="O124" i="142"/>
  <c r="N124" i="142"/>
  <c r="M124" i="142"/>
  <c r="L124" i="142"/>
  <c r="K124" i="142"/>
  <c r="J124" i="142"/>
  <c r="I124" i="142"/>
  <c r="H124" i="142"/>
  <c r="G124" i="142"/>
  <c r="F124" i="142"/>
  <c r="E124" i="142"/>
  <c r="D124" i="142"/>
  <c r="C124" i="142"/>
  <c r="T123" i="142"/>
  <c r="S123" i="142"/>
  <c r="R123" i="142"/>
  <c r="Q123" i="142"/>
  <c r="P123" i="142"/>
  <c r="O123" i="142"/>
  <c r="N123" i="142"/>
  <c r="M123" i="142"/>
  <c r="K123" i="142"/>
  <c r="J123" i="142"/>
  <c r="I123" i="142"/>
  <c r="H123" i="142"/>
  <c r="G123" i="142"/>
  <c r="F123" i="142"/>
  <c r="E123" i="142"/>
  <c r="D123" i="142"/>
  <c r="C123" i="142"/>
  <c r="T122" i="142"/>
  <c r="S122" i="142"/>
  <c r="R122" i="142"/>
  <c r="Q122" i="142"/>
  <c r="P122" i="142"/>
  <c r="O122" i="142"/>
  <c r="N122" i="142"/>
  <c r="M122" i="142"/>
  <c r="K122" i="142"/>
  <c r="J122" i="142"/>
  <c r="I122" i="142"/>
  <c r="H122" i="142"/>
  <c r="G122" i="142"/>
  <c r="F122" i="142"/>
  <c r="E122" i="142"/>
  <c r="D122" i="142"/>
  <c r="C122" i="142"/>
  <c r="T121" i="142"/>
  <c r="S121" i="142"/>
  <c r="R121" i="142"/>
  <c r="Q121" i="142"/>
  <c r="P121" i="142"/>
  <c r="O121" i="142"/>
  <c r="N121" i="142"/>
  <c r="M121" i="142"/>
  <c r="L121" i="142"/>
  <c r="K121" i="142"/>
  <c r="J121" i="142"/>
  <c r="I121" i="142"/>
  <c r="H121" i="142"/>
  <c r="G121" i="142"/>
  <c r="F121" i="142"/>
  <c r="E121" i="142"/>
  <c r="D121" i="142"/>
  <c r="C121" i="142"/>
  <c r="T120" i="142"/>
  <c r="S120" i="142"/>
  <c r="R120" i="142"/>
  <c r="Q120" i="142"/>
  <c r="P120" i="142"/>
  <c r="O120" i="142"/>
  <c r="N120" i="142"/>
  <c r="M120" i="142"/>
  <c r="L120" i="142"/>
  <c r="K120" i="142"/>
  <c r="J120" i="142"/>
  <c r="I120" i="142"/>
  <c r="H120" i="142"/>
  <c r="G120" i="142"/>
  <c r="F120" i="142"/>
  <c r="E120" i="142"/>
  <c r="D120" i="142"/>
  <c r="C120" i="142"/>
  <c r="S111" i="142"/>
  <c r="R111" i="142"/>
  <c r="Q111" i="142"/>
  <c r="O111" i="142"/>
  <c r="N111" i="142"/>
  <c r="M111" i="142"/>
  <c r="L111" i="142"/>
  <c r="K111" i="142"/>
  <c r="J111" i="142"/>
  <c r="I111" i="142"/>
  <c r="H111" i="142"/>
  <c r="G111" i="142"/>
  <c r="F111" i="142"/>
  <c r="E111" i="142"/>
  <c r="D111" i="142"/>
  <c r="C111" i="142"/>
  <c r="S110" i="142"/>
  <c r="R110" i="142"/>
  <c r="Q110" i="142"/>
  <c r="O110" i="142"/>
  <c r="N110" i="142"/>
  <c r="M110" i="142"/>
  <c r="L110" i="142"/>
  <c r="K110" i="142"/>
  <c r="J110" i="142"/>
  <c r="I110" i="142"/>
  <c r="H110" i="142"/>
  <c r="G110" i="142"/>
  <c r="F110" i="142"/>
  <c r="E110" i="142"/>
  <c r="D110" i="142"/>
  <c r="C110" i="142"/>
  <c r="S109" i="142"/>
  <c r="R109" i="142"/>
  <c r="Q109" i="142"/>
  <c r="O109" i="142"/>
  <c r="N109" i="142"/>
  <c r="M109" i="142"/>
  <c r="L109" i="142"/>
  <c r="K109" i="142"/>
  <c r="J109" i="142"/>
  <c r="I109" i="142"/>
  <c r="H109" i="142"/>
  <c r="G109" i="142"/>
  <c r="F109" i="142"/>
  <c r="E109" i="142"/>
  <c r="D109" i="142"/>
  <c r="C109" i="142"/>
  <c r="S108" i="142"/>
  <c r="R108" i="142"/>
  <c r="Q108" i="142"/>
  <c r="O108" i="142"/>
  <c r="N108" i="142"/>
  <c r="M108" i="142"/>
  <c r="L108" i="142"/>
  <c r="K108" i="142"/>
  <c r="J108" i="142"/>
  <c r="I108" i="142"/>
  <c r="H108" i="142"/>
  <c r="G108" i="142"/>
  <c r="F108" i="142"/>
  <c r="E108" i="142"/>
  <c r="D108" i="142"/>
  <c r="C108" i="142"/>
  <c r="S107" i="142"/>
  <c r="R107" i="142"/>
  <c r="Q107" i="142"/>
  <c r="O107" i="142"/>
  <c r="N107" i="142"/>
  <c r="M107" i="142"/>
  <c r="L107" i="142"/>
  <c r="K107" i="142"/>
  <c r="J107" i="142"/>
  <c r="I107" i="142"/>
  <c r="H107" i="142"/>
  <c r="G107" i="142"/>
  <c r="F107" i="142"/>
  <c r="E107" i="142"/>
  <c r="D107" i="142"/>
  <c r="C107" i="142"/>
  <c r="S106" i="142"/>
  <c r="Q106" i="142"/>
  <c r="O106" i="142"/>
  <c r="N106" i="142"/>
  <c r="M106" i="142"/>
  <c r="L106" i="142"/>
  <c r="K106" i="142"/>
  <c r="J106" i="142"/>
  <c r="I106" i="142"/>
  <c r="H106" i="142"/>
  <c r="G106" i="142"/>
  <c r="F106" i="142"/>
  <c r="E106" i="142"/>
  <c r="D106" i="142"/>
  <c r="C106" i="142"/>
  <c r="S105" i="142"/>
  <c r="Q105" i="142"/>
  <c r="O105" i="142"/>
  <c r="N105" i="142"/>
  <c r="M105" i="142"/>
  <c r="L105" i="142"/>
  <c r="K105" i="142"/>
  <c r="J105" i="142"/>
  <c r="I105" i="142"/>
  <c r="H105" i="142"/>
  <c r="G105" i="142"/>
  <c r="F105" i="142"/>
  <c r="E105" i="142"/>
  <c r="D105" i="142"/>
  <c r="C105" i="142"/>
  <c r="S104" i="142"/>
  <c r="Q104" i="142"/>
  <c r="O104" i="142"/>
  <c r="N104" i="142"/>
  <c r="M104" i="142"/>
  <c r="L104" i="142"/>
  <c r="K104" i="142"/>
  <c r="J104" i="142"/>
  <c r="I104" i="142"/>
  <c r="H104" i="142"/>
  <c r="G104" i="142"/>
  <c r="F104" i="142"/>
  <c r="E104" i="142"/>
  <c r="D104" i="142"/>
  <c r="C104" i="142"/>
  <c r="S103" i="142"/>
  <c r="Q103" i="142"/>
  <c r="O103" i="142"/>
  <c r="N103" i="142"/>
  <c r="M103" i="142"/>
  <c r="K103" i="142"/>
  <c r="J103" i="142"/>
  <c r="I103" i="142"/>
  <c r="H103" i="142"/>
  <c r="G103" i="142"/>
  <c r="F103" i="142"/>
  <c r="E103" i="142"/>
  <c r="C103" i="142"/>
  <c r="S102" i="142"/>
  <c r="Q102" i="142"/>
  <c r="O102" i="142"/>
  <c r="N102" i="142"/>
  <c r="M102" i="142"/>
  <c r="K102" i="142"/>
  <c r="J102" i="142"/>
  <c r="I102" i="142"/>
  <c r="H102" i="142"/>
  <c r="G102" i="142"/>
  <c r="F102" i="142"/>
  <c r="E102" i="142"/>
  <c r="C102" i="142"/>
  <c r="S101" i="142"/>
  <c r="Q101" i="142"/>
  <c r="O101" i="142"/>
  <c r="N101" i="142"/>
  <c r="M101" i="142"/>
  <c r="K101" i="142"/>
  <c r="I101" i="142"/>
  <c r="H101" i="142"/>
  <c r="G101" i="142"/>
  <c r="F101" i="142"/>
  <c r="E101" i="142"/>
  <c r="C101" i="142"/>
  <c r="S100" i="142"/>
  <c r="Q100" i="142"/>
  <c r="O100" i="142"/>
  <c r="N100" i="142"/>
  <c r="M100" i="142"/>
  <c r="K100" i="142"/>
  <c r="I100" i="142"/>
  <c r="H100" i="142"/>
  <c r="G100" i="142"/>
  <c r="F100" i="142"/>
  <c r="E100" i="142"/>
  <c r="D100" i="142"/>
  <c r="C100" i="142"/>
  <c r="S99" i="142"/>
  <c r="Q99" i="142"/>
  <c r="O99" i="142"/>
  <c r="N99" i="142"/>
  <c r="M99" i="142"/>
  <c r="L99" i="142"/>
  <c r="K99" i="142"/>
  <c r="J99" i="142"/>
  <c r="I99" i="142"/>
  <c r="H99" i="142"/>
  <c r="G99" i="142"/>
  <c r="F99" i="142"/>
  <c r="E99" i="142"/>
  <c r="D99" i="142"/>
  <c r="C99" i="142"/>
  <c r="S98" i="142"/>
  <c r="R98" i="142"/>
  <c r="Q98" i="142"/>
  <c r="O98" i="142"/>
  <c r="N98" i="142"/>
  <c r="M98" i="142"/>
  <c r="L98" i="142"/>
  <c r="K98" i="142"/>
  <c r="J98" i="142"/>
  <c r="I98" i="142"/>
  <c r="H98" i="142"/>
  <c r="G98" i="142"/>
  <c r="F98" i="142"/>
  <c r="E98" i="142"/>
  <c r="D98" i="142"/>
  <c r="C98" i="142"/>
  <c r="N89" i="142"/>
  <c r="M89" i="142"/>
  <c r="L89" i="142"/>
  <c r="K89" i="142"/>
  <c r="J89" i="142"/>
  <c r="I89" i="142"/>
  <c r="H89" i="142"/>
  <c r="G89" i="142"/>
  <c r="F89" i="142"/>
  <c r="E89" i="142"/>
  <c r="D89" i="142"/>
  <c r="C89" i="142"/>
  <c r="N88" i="142"/>
  <c r="M88" i="142"/>
  <c r="L88" i="142"/>
  <c r="K88" i="142"/>
  <c r="J88" i="142"/>
  <c r="I88" i="142"/>
  <c r="H88" i="142"/>
  <c r="G88" i="142"/>
  <c r="F88" i="142"/>
  <c r="E88" i="142"/>
  <c r="D88" i="142"/>
  <c r="C88" i="142"/>
  <c r="N87" i="142"/>
  <c r="M87" i="142"/>
  <c r="L87" i="142"/>
  <c r="K87" i="142"/>
  <c r="J87" i="142"/>
  <c r="I87" i="142"/>
  <c r="H87" i="142"/>
  <c r="G87" i="142"/>
  <c r="F87" i="142"/>
  <c r="E87" i="142"/>
  <c r="D87" i="142"/>
  <c r="C87" i="142"/>
  <c r="N86" i="142"/>
  <c r="M86" i="142"/>
  <c r="L86" i="142"/>
  <c r="K86" i="142"/>
  <c r="J86" i="142"/>
  <c r="I86" i="142"/>
  <c r="H86" i="142"/>
  <c r="G86" i="142"/>
  <c r="F86" i="142"/>
  <c r="E86" i="142"/>
  <c r="D86" i="142"/>
  <c r="C86" i="142"/>
  <c r="N85" i="142"/>
  <c r="M85" i="142"/>
  <c r="L85" i="142"/>
  <c r="K85" i="142"/>
  <c r="J85" i="142"/>
  <c r="I85" i="142"/>
  <c r="H85" i="142"/>
  <c r="G85" i="142"/>
  <c r="F85" i="142"/>
  <c r="E85" i="142"/>
  <c r="D85" i="142"/>
  <c r="C85" i="142"/>
  <c r="N84" i="142"/>
  <c r="M84" i="142"/>
  <c r="L84" i="142"/>
  <c r="K84" i="142"/>
  <c r="J84" i="142"/>
  <c r="I84" i="142"/>
  <c r="H84" i="142"/>
  <c r="G84" i="142"/>
  <c r="F84" i="142"/>
  <c r="E84" i="142"/>
  <c r="D84" i="142"/>
  <c r="C84" i="142"/>
  <c r="N83" i="142"/>
  <c r="M83" i="142"/>
  <c r="L83" i="142"/>
  <c r="K83" i="142"/>
  <c r="J83" i="142"/>
  <c r="I83" i="142"/>
  <c r="H83" i="142"/>
  <c r="G83" i="142"/>
  <c r="F83" i="142"/>
  <c r="E83" i="142"/>
  <c r="D83" i="142"/>
  <c r="C83" i="142"/>
  <c r="N82" i="142"/>
  <c r="M82" i="142"/>
  <c r="L82" i="142"/>
  <c r="K82" i="142"/>
  <c r="J82" i="142"/>
  <c r="I82" i="142"/>
  <c r="H82" i="142"/>
  <c r="G82" i="142"/>
  <c r="F82" i="142"/>
  <c r="E82" i="142"/>
  <c r="D82" i="142"/>
  <c r="C82" i="142"/>
  <c r="M81" i="142"/>
  <c r="L81" i="142"/>
  <c r="K81" i="142"/>
  <c r="J81" i="142"/>
  <c r="I81" i="142"/>
  <c r="H81" i="142"/>
  <c r="G81" i="142"/>
  <c r="F81" i="142"/>
  <c r="E81" i="142"/>
  <c r="D81" i="142"/>
  <c r="C81" i="142"/>
  <c r="M80" i="142"/>
  <c r="L80" i="142"/>
  <c r="K80" i="142"/>
  <c r="J80" i="142"/>
  <c r="I80" i="142"/>
  <c r="H80" i="142"/>
  <c r="G80" i="142"/>
  <c r="F80" i="142"/>
  <c r="E80" i="142"/>
  <c r="D80" i="142"/>
  <c r="C80" i="142"/>
  <c r="M79" i="142"/>
  <c r="L79" i="142"/>
  <c r="K79" i="142"/>
  <c r="J79" i="142"/>
  <c r="I79" i="142"/>
  <c r="H79" i="142"/>
  <c r="G79" i="142"/>
  <c r="F79" i="142"/>
  <c r="D79" i="142"/>
  <c r="C79" i="142"/>
  <c r="M78" i="142"/>
  <c r="L78" i="142"/>
  <c r="K78" i="142"/>
  <c r="J78" i="142"/>
  <c r="I78" i="142"/>
  <c r="H78" i="142"/>
  <c r="G78" i="142"/>
  <c r="F78" i="142"/>
  <c r="E78" i="142"/>
  <c r="D78" i="142"/>
  <c r="C78" i="142"/>
  <c r="N77" i="142"/>
  <c r="M77" i="142"/>
  <c r="L77" i="142"/>
  <c r="K77" i="142"/>
  <c r="J77" i="142"/>
  <c r="I77" i="142"/>
  <c r="H77" i="142"/>
  <c r="G77" i="142"/>
  <c r="F77" i="142"/>
  <c r="E77" i="142"/>
  <c r="D77" i="142"/>
  <c r="C77" i="142"/>
  <c r="N76" i="142"/>
  <c r="M76" i="142"/>
  <c r="L76" i="142"/>
  <c r="K76" i="142"/>
  <c r="J76" i="142"/>
  <c r="I76" i="142"/>
  <c r="H76" i="142"/>
  <c r="G76" i="142"/>
  <c r="F76" i="142"/>
  <c r="E76" i="142"/>
  <c r="D76" i="142"/>
  <c r="C76" i="142"/>
  <c r="K67" i="142"/>
  <c r="J67" i="142"/>
  <c r="I67" i="142"/>
  <c r="H67" i="142"/>
  <c r="G67" i="142"/>
  <c r="F67" i="142"/>
  <c r="E67" i="142"/>
  <c r="D67" i="142"/>
  <c r="C67" i="142"/>
  <c r="K66" i="142"/>
  <c r="J66" i="142"/>
  <c r="I66" i="142"/>
  <c r="H66" i="142"/>
  <c r="G66" i="142"/>
  <c r="F66" i="142"/>
  <c r="E66" i="142"/>
  <c r="D66" i="142"/>
  <c r="C66" i="142"/>
  <c r="K65" i="142"/>
  <c r="J65" i="142"/>
  <c r="I65" i="142"/>
  <c r="H65" i="142"/>
  <c r="G65" i="142"/>
  <c r="F65" i="142"/>
  <c r="E65" i="142"/>
  <c r="D65" i="142"/>
  <c r="C65" i="142"/>
  <c r="K64" i="142"/>
  <c r="J64" i="142"/>
  <c r="I64" i="142"/>
  <c r="H64" i="142"/>
  <c r="G64" i="142"/>
  <c r="F64" i="142"/>
  <c r="E64" i="142"/>
  <c r="D64" i="142"/>
  <c r="C64" i="142"/>
  <c r="K63" i="142"/>
  <c r="J63" i="142"/>
  <c r="I63" i="142"/>
  <c r="H63" i="142"/>
  <c r="G63" i="142"/>
  <c r="F63" i="142"/>
  <c r="E63" i="142"/>
  <c r="D63" i="142"/>
  <c r="C63" i="142"/>
  <c r="K62" i="142"/>
  <c r="J62" i="142"/>
  <c r="I62" i="142"/>
  <c r="H62" i="142"/>
  <c r="G62" i="142"/>
  <c r="F62" i="142"/>
  <c r="E62" i="142"/>
  <c r="D62" i="142"/>
  <c r="C62" i="142"/>
  <c r="K61" i="142"/>
  <c r="J61" i="142"/>
  <c r="I61" i="142"/>
  <c r="H61" i="142"/>
  <c r="G61" i="142"/>
  <c r="F61" i="142"/>
  <c r="E61" i="142"/>
  <c r="D61" i="142"/>
  <c r="C61" i="142"/>
  <c r="K60" i="142"/>
  <c r="J60" i="142"/>
  <c r="I60" i="142"/>
  <c r="H60" i="142"/>
  <c r="G60" i="142"/>
  <c r="F60" i="142"/>
  <c r="E60" i="142"/>
  <c r="D60" i="142"/>
  <c r="C60" i="142"/>
  <c r="K59" i="142"/>
  <c r="J59" i="142"/>
  <c r="I59" i="142"/>
  <c r="H59" i="142"/>
  <c r="G59" i="142"/>
  <c r="F59" i="142"/>
  <c r="E59" i="142"/>
  <c r="D59" i="142"/>
  <c r="C59" i="142"/>
  <c r="K58" i="142"/>
  <c r="J58" i="142"/>
  <c r="I58" i="142"/>
  <c r="H58" i="142"/>
  <c r="G58" i="142"/>
  <c r="F58" i="142"/>
  <c r="E58" i="142"/>
  <c r="D58" i="142"/>
  <c r="C58" i="142"/>
  <c r="K57" i="142"/>
  <c r="J57" i="142"/>
  <c r="I57" i="142"/>
  <c r="H57" i="142"/>
  <c r="G57" i="142"/>
  <c r="F57" i="142"/>
  <c r="D57" i="142"/>
  <c r="C57" i="142"/>
  <c r="K56" i="142"/>
  <c r="J56" i="142"/>
  <c r="I56" i="142"/>
  <c r="H56" i="142"/>
  <c r="G56" i="142"/>
  <c r="F56" i="142"/>
  <c r="E56" i="142"/>
  <c r="D56" i="142"/>
  <c r="C56" i="142"/>
  <c r="K55" i="142"/>
  <c r="J55" i="142"/>
  <c r="I55" i="142"/>
  <c r="H55" i="142"/>
  <c r="G55" i="142"/>
  <c r="F55" i="142"/>
  <c r="E55" i="142"/>
  <c r="D55" i="142"/>
  <c r="C55" i="142"/>
  <c r="K54" i="142"/>
  <c r="J54" i="142"/>
  <c r="I54" i="142"/>
  <c r="H54" i="142"/>
  <c r="G54" i="142"/>
  <c r="F54" i="142"/>
  <c r="E54" i="142"/>
  <c r="D54" i="142"/>
  <c r="C54" i="142"/>
  <c r="K45" i="142"/>
  <c r="J45" i="142"/>
  <c r="I45" i="142"/>
  <c r="G45" i="142"/>
  <c r="F45" i="142"/>
  <c r="E45" i="142"/>
  <c r="D45" i="142"/>
  <c r="C45" i="142"/>
  <c r="K44" i="142"/>
  <c r="J44" i="142"/>
  <c r="I44" i="142"/>
  <c r="H44" i="142"/>
  <c r="G44" i="142"/>
  <c r="F44" i="142"/>
  <c r="E44" i="142"/>
  <c r="D44" i="142"/>
  <c r="C44" i="142"/>
  <c r="K43" i="142"/>
  <c r="J43" i="142"/>
  <c r="I43" i="142"/>
  <c r="H43" i="142"/>
  <c r="G43" i="142"/>
  <c r="F43" i="142"/>
  <c r="E43" i="142"/>
  <c r="D43" i="142"/>
  <c r="C43" i="142"/>
  <c r="K42" i="142"/>
  <c r="J42" i="142"/>
  <c r="I42" i="142"/>
  <c r="H42" i="142"/>
  <c r="G42" i="142"/>
  <c r="F42" i="142"/>
  <c r="E42" i="142"/>
  <c r="D42" i="142"/>
  <c r="C42" i="142"/>
  <c r="K41" i="142"/>
  <c r="J41" i="142"/>
  <c r="I41" i="142"/>
  <c r="H41" i="142"/>
  <c r="G41" i="142"/>
  <c r="F41" i="142"/>
  <c r="E41" i="142"/>
  <c r="D41" i="142"/>
  <c r="C41" i="142"/>
  <c r="K40" i="142"/>
  <c r="J40" i="142"/>
  <c r="I40" i="142"/>
  <c r="H40" i="142"/>
  <c r="G40" i="142"/>
  <c r="F40" i="142"/>
  <c r="E40" i="142"/>
  <c r="D40" i="142"/>
  <c r="C40" i="142"/>
  <c r="K39" i="142"/>
  <c r="J39" i="142"/>
  <c r="I39" i="142"/>
  <c r="H39" i="142"/>
  <c r="G39" i="142"/>
  <c r="F39" i="142"/>
  <c r="E39" i="142"/>
  <c r="D39" i="142"/>
  <c r="C39" i="142"/>
  <c r="K38" i="142"/>
  <c r="J38" i="142"/>
  <c r="I38" i="142"/>
  <c r="H38" i="142"/>
  <c r="G38" i="142"/>
  <c r="F38" i="142"/>
  <c r="E38" i="142"/>
  <c r="D38" i="142"/>
  <c r="C38" i="142"/>
  <c r="K37" i="142"/>
  <c r="J37" i="142"/>
  <c r="I37" i="142"/>
  <c r="H37" i="142"/>
  <c r="G37" i="142"/>
  <c r="F37" i="142"/>
  <c r="E37" i="142"/>
  <c r="D37" i="142"/>
  <c r="C37" i="142"/>
  <c r="K36" i="142"/>
  <c r="J36" i="142"/>
  <c r="I36" i="142"/>
  <c r="H36" i="142"/>
  <c r="G36" i="142"/>
  <c r="F36" i="142"/>
  <c r="E36" i="142"/>
  <c r="D36" i="142"/>
  <c r="C36" i="142"/>
  <c r="K35" i="142"/>
  <c r="J35" i="142"/>
  <c r="I35" i="142"/>
  <c r="H35" i="142"/>
  <c r="G35" i="142"/>
  <c r="F35" i="142"/>
  <c r="D35" i="142"/>
  <c r="C35" i="142"/>
  <c r="K34" i="142"/>
  <c r="J34" i="142"/>
  <c r="I34" i="142"/>
  <c r="H34" i="142"/>
  <c r="G34" i="142"/>
  <c r="F34" i="142"/>
  <c r="E34" i="142"/>
  <c r="D34" i="142"/>
  <c r="C34" i="142"/>
  <c r="K33" i="142"/>
  <c r="J33" i="142"/>
  <c r="I33" i="142"/>
  <c r="H33" i="142"/>
  <c r="G33" i="142"/>
  <c r="F33" i="142"/>
  <c r="E33" i="142"/>
  <c r="D33" i="142"/>
  <c r="C33" i="142"/>
  <c r="K32" i="142"/>
  <c r="J32" i="142"/>
  <c r="I32" i="142"/>
  <c r="H32" i="142"/>
  <c r="G32" i="142"/>
  <c r="F32" i="142"/>
  <c r="E32" i="142"/>
  <c r="D32" i="142"/>
  <c r="C32" i="142"/>
  <c r="M23" i="142"/>
  <c r="L23" i="142"/>
  <c r="K23" i="142"/>
  <c r="J23" i="142"/>
  <c r="I23" i="142"/>
  <c r="H23" i="142"/>
  <c r="G23" i="142"/>
  <c r="F23" i="142"/>
  <c r="E23" i="142"/>
  <c r="D23" i="142"/>
  <c r="C23" i="142"/>
  <c r="N22" i="142"/>
  <c r="M22" i="142"/>
  <c r="L22" i="142"/>
  <c r="K22" i="142"/>
  <c r="J22" i="142"/>
  <c r="I22" i="142"/>
  <c r="H22" i="142"/>
  <c r="G22" i="142"/>
  <c r="F22" i="142"/>
  <c r="E22" i="142"/>
  <c r="D22" i="142"/>
  <c r="C22" i="142"/>
  <c r="N21" i="142"/>
  <c r="M21" i="142"/>
  <c r="L21" i="142"/>
  <c r="K21" i="142"/>
  <c r="J21" i="142"/>
  <c r="I21" i="142"/>
  <c r="H21" i="142"/>
  <c r="G21" i="142"/>
  <c r="F21" i="142"/>
  <c r="E21" i="142"/>
  <c r="D21" i="142"/>
  <c r="C21" i="142"/>
  <c r="N20" i="142"/>
  <c r="M20" i="142"/>
  <c r="L20" i="142"/>
  <c r="K20" i="142"/>
  <c r="J20" i="142"/>
  <c r="I20" i="142"/>
  <c r="H20" i="142"/>
  <c r="G20" i="142"/>
  <c r="F20" i="142"/>
  <c r="E20" i="142"/>
  <c r="D20" i="142"/>
  <c r="C20" i="142"/>
  <c r="N19" i="142"/>
  <c r="M19" i="142"/>
  <c r="L19" i="142"/>
  <c r="K19" i="142"/>
  <c r="J19" i="142"/>
  <c r="I19" i="142"/>
  <c r="H19" i="142"/>
  <c r="G19" i="142"/>
  <c r="F19" i="142"/>
  <c r="E19" i="142"/>
  <c r="D19" i="142"/>
  <c r="C19" i="142"/>
  <c r="N18" i="142"/>
  <c r="M18" i="142"/>
  <c r="L18" i="142"/>
  <c r="K18" i="142"/>
  <c r="J18" i="142"/>
  <c r="I18" i="142"/>
  <c r="H18" i="142"/>
  <c r="G18" i="142"/>
  <c r="F18" i="142"/>
  <c r="E18" i="142"/>
  <c r="D18" i="142"/>
  <c r="C18" i="142"/>
  <c r="N17" i="142"/>
  <c r="M17" i="142"/>
  <c r="L17" i="142"/>
  <c r="K17" i="142"/>
  <c r="J17" i="142"/>
  <c r="I17" i="142"/>
  <c r="H17" i="142"/>
  <c r="G17" i="142"/>
  <c r="F17" i="142"/>
  <c r="E17" i="142"/>
  <c r="D17" i="142"/>
  <c r="C17" i="142"/>
  <c r="N16" i="142"/>
  <c r="M16" i="142"/>
  <c r="L16" i="142"/>
  <c r="K16" i="142"/>
  <c r="J16" i="142"/>
  <c r="I16" i="142"/>
  <c r="H16" i="142"/>
  <c r="G16" i="142"/>
  <c r="F16" i="142"/>
  <c r="E16" i="142"/>
  <c r="D16" i="142"/>
  <c r="C16" i="142"/>
  <c r="N15" i="142"/>
  <c r="M15" i="142"/>
  <c r="L15" i="142"/>
  <c r="K15" i="142"/>
  <c r="J15" i="142"/>
  <c r="I15" i="142"/>
  <c r="G15" i="142"/>
  <c r="F15" i="142"/>
  <c r="E15" i="142"/>
  <c r="D15" i="142"/>
  <c r="C15" i="142"/>
  <c r="N14" i="142"/>
  <c r="M14" i="142"/>
  <c r="L14" i="142"/>
  <c r="K14" i="142"/>
  <c r="J14" i="142"/>
  <c r="I14" i="142"/>
  <c r="H14" i="142"/>
  <c r="G14" i="142"/>
  <c r="F14" i="142"/>
  <c r="E14" i="142"/>
  <c r="D14" i="142"/>
  <c r="C14" i="142"/>
  <c r="M13" i="142"/>
  <c r="L13" i="142"/>
  <c r="K13" i="142"/>
  <c r="J13" i="142"/>
  <c r="I13" i="142"/>
  <c r="H13" i="142"/>
  <c r="G13" i="142"/>
  <c r="F13" i="142"/>
  <c r="D13" i="142"/>
  <c r="C13" i="142"/>
  <c r="M12" i="142"/>
  <c r="L12" i="142"/>
  <c r="K12" i="142"/>
  <c r="J12" i="142"/>
  <c r="I12" i="142"/>
  <c r="H12" i="142"/>
  <c r="G12" i="142"/>
  <c r="F12" i="142"/>
  <c r="E12" i="142"/>
  <c r="D12" i="142"/>
  <c r="C12" i="142"/>
  <c r="M11" i="142"/>
  <c r="L11" i="142"/>
  <c r="K11" i="142"/>
  <c r="J11" i="142"/>
  <c r="I11" i="142"/>
  <c r="H11" i="142"/>
  <c r="G11" i="142"/>
  <c r="F11" i="142"/>
  <c r="E11" i="142"/>
  <c r="D11" i="142"/>
  <c r="C11" i="142"/>
  <c r="N10" i="142"/>
  <c r="M10" i="142"/>
  <c r="L10" i="142"/>
  <c r="K10" i="142"/>
  <c r="J10" i="142"/>
  <c r="I10" i="142"/>
  <c r="H10" i="142"/>
  <c r="G10" i="142"/>
  <c r="F10" i="142"/>
  <c r="E10" i="142"/>
  <c r="D10" i="142"/>
  <c r="C10" i="142"/>
  <c r="G175" i="141"/>
  <c r="F175" i="141"/>
  <c r="E175" i="141"/>
  <c r="D175" i="141"/>
  <c r="C175" i="141"/>
  <c r="G174" i="141"/>
  <c r="F174" i="141"/>
  <c r="E174" i="141"/>
  <c r="D174" i="141"/>
  <c r="C174" i="141"/>
  <c r="G173" i="141"/>
  <c r="F173" i="141"/>
  <c r="E173" i="141"/>
  <c r="D173" i="141"/>
  <c r="C173" i="141"/>
  <c r="G172" i="141"/>
  <c r="F172" i="141"/>
  <c r="E172" i="141"/>
  <c r="D172" i="141"/>
  <c r="D184" i="141" s="1"/>
  <c r="C172" i="141"/>
  <c r="G171" i="141"/>
  <c r="F171" i="141"/>
  <c r="E171" i="141"/>
  <c r="D171" i="141"/>
  <c r="C171" i="141"/>
  <c r="G170" i="141"/>
  <c r="F170" i="141"/>
  <c r="E170" i="141"/>
  <c r="D170" i="141"/>
  <c r="C170" i="141"/>
  <c r="G169" i="141"/>
  <c r="F169" i="141"/>
  <c r="E169" i="141"/>
  <c r="D169" i="141"/>
  <c r="C169" i="141"/>
  <c r="G168" i="141"/>
  <c r="F168" i="141"/>
  <c r="E168" i="141"/>
  <c r="D168" i="141"/>
  <c r="C168" i="141"/>
  <c r="G152" i="141"/>
  <c r="F152" i="141"/>
  <c r="E152" i="141"/>
  <c r="D152" i="141"/>
  <c r="C152" i="141"/>
  <c r="G151" i="141"/>
  <c r="F151" i="141"/>
  <c r="E151" i="141"/>
  <c r="D151" i="141"/>
  <c r="C151" i="141"/>
  <c r="G150" i="141"/>
  <c r="F150" i="141"/>
  <c r="E150" i="141"/>
  <c r="D150" i="141"/>
  <c r="C150" i="141"/>
  <c r="G149" i="141"/>
  <c r="F149" i="141"/>
  <c r="E149" i="141"/>
  <c r="D149" i="141"/>
  <c r="D161" i="141" s="1"/>
  <c r="C149" i="141"/>
  <c r="G148" i="141"/>
  <c r="F148" i="141"/>
  <c r="E148" i="141"/>
  <c r="D148" i="141"/>
  <c r="C148" i="141"/>
  <c r="G147" i="141"/>
  <c r="F147" i="141"/>
  <c r="E147" i="141"/>
  <c r="D147" i="141"/>
  <c r="C147" i="141"/>
  <c r="G146" i="141"/>
  <c r="F146" i="141"/>
  <c r="E146" i="141"/>
  <c r="D146" i="141"/>
  <c r="C146" i="141"/>
  <c r="G145" i="141"/>
  <c r="F145" i="141"/>
  <c r="E145" i="141"/>
  <c r="D145" i="141"/>
  <c r="C145" i="141"/>
  <c r="G129" i="141"/>
  <c r="F129" i="141"/>
  <c r="E129" i="141"/>
  <c r="D129" i="141"/>
  <c r="C129" i="141"/>
  <c r="G128" i="141"/>
  <c r="F128" i="141"/>
  <c r="E128" i="141"/>
  <c r="D128" i="141"/>
  <c r="C128" i="141"/>
  <c r="G127" i="141"/>
  <c r="F127" i="141"/>
  <c r="E127" i="141"/>
  <c r="D127" i="141"/>
  <c r="C127" i="141"/>
  <c r="G126" i="141"/>
  <c r="F126" i="141"/>
  <c r="E126" i="141"/>
  <c r="D126" i="141"/>
  <c r="D138" i="141" s="1"/>
  <c r="C126" i="141"/>
  <c r="G125" i="141"/>
  <c r="F125" i="141"/>
  <c r="E125" i="141"/>
  <c r="D125" i="141"/>
  <c r="C125" i="141"/>
  <c r="G124" i="141"/>
  <c r="F124" i="141"/>
  <c r="E124" i="141"/>
  <c r="D124" i="141"/>
  <c r="C124" i="141"/>
  <c r="G123" i="141"/>
  <c r="F123" i="141"/>
  <c r="E123" i="141"/>
  <c r="D123" i="141"/>
  <c r="C123" i="141"/>
  <c r="G122" i="141"/>
  <c r="F122" i="141"/>
  <c r="E122" i="141"/>
  <c r="D122" i="141"/>
  <c r="C122" i="141"/>
  <c r="G106" i="141"/>
  <c r="F106" i="141"/>
  <c r="E106" i="141"/>
  <c r="D106" i="141"/>
  <c r="C106" i="141"/>
  <c r="G105" i="141"/>
  <c r="F105" i="141"/>
  <c r="E105" i="141"/>
  <c r="D105" i="141"/>
  <c r="C105" i="141"/>
  <c r="G104" i="141"/>
  <c r="F104" i="141"/>
  <c r="E104" i="141"/>
  <c r="D104" i="141"/>
  <c r="C104" i="141"/>
  <c r="G103" i="141"/>
  <c r="F103" i="141"/>
  <c r="E103" i="141"/>
  <c r="D103" i="141"/>
  <c r="D115" i="141" s="1"/>
  <c r="C103" i="141"/>
  <c r="G102" i="141"/>
  <c r="F102" i="141"/>
  <c r="E102" i="141"/>
  <c r="D102" i="141"/>
  <c r="C102" i="141"/>
  <c r="G101" i="141"/>
  <c r="F101" i="141"/>
  <c r="E101" i="141"/>
  <c r="D101" i="141"/>
  <c r="C101" i="141"/>
  <c r="G100" i="141"/>
  <c r="F100" i="141"/>
  <c r="E100" i="141"/>
  <c r="D100" i="141"/>
  <c r="C100" i="141"/>
  <c r="G99" i="141"/>
  <c r="F99" i="141"/>
  <c r="E99" i="141"/>
  <c r="D99" i="141"/>
  <c r="C99" i="141"/>
  <c r="G83" i="141"/>
  <c r="F83" i="141"/>
  <c r="E83" i="141"/>
  <c r="D83" i="141"/>
  <c r="C83" i="141"/>
  <c r="G82" i="141"/>
  <c r="F82" i="141"/>
  <c r="E82" i="141"/>
  <c r="D82" i="141"/>
  <c r="C82" i="141"/>
  <c r="G81" i="141"/>
  <c r="F81" i="141"/>
  <c r="E81" i="141"/>
  <c r="D81" i="141"/>
  <c r="C81" i="141"/>
  <c r="G80" i="141"/>
  <c r="F80" i="141"/>
  <c r="E80" i="141"/>
  <c r="D80" i="141"/>
  <c r="D92" i="141" s="1"/>
  <c r="C80" i="141"/>
  <c r="G79" i="141"/>
  <c r="F79" i="141"/>
  <c r="E79" i="141"/>
  <c r="D79" i="141"/>
  <c r="C79" i="141"/>
  <c r="G78" i="141"/>
  <c r="F78" i="141"/>
  <c r="E78" i="141"/>
  <c r="D78" i="141"/>
  <c r="C78" i="141"/>
  <c r="G77" i="141"/>
  <c r="F77" i="141"/>
  <c r="E77" i="141"/>
  <c r="D77" i="141"/>
  <c r="C77" i="141"/>
  <c r="G76" i="141"/>
  <c r="F76" i="141"/>
  <c r="E76" i="141"/>
  <c r="D76" i="141"/>
  <c r="C76" i="141"/>
  <c r="G60" i="141"/>
  <c r="F60" i="141"/>
  <c r="E60" i="141"/>
  <c r="D60" i="141"/>
  <c r="C60" i="141"/>
  <c r="G59" i="141"/>
  <c r="F59" i="141"/>
  <c r="E59" i="141"/>
  <c r="D59" i="141"/>
  <c r="C59" i="141"/>
  <c r="G58" i="141"/>
  <c r="F58" i="141"/>
  <c r="E58" i="141"/>
  <c r="D58" i="141"/>
  <c r="C58" i="141"/>
  <c r="G57" i="141"/>
  <c r="F57" i="141"/>
  <c r="E57" i="141"/>
  <c r="D57" i="141"/>
  <c r="D69" i="141" s="1"/>
  <c r="C57" i="141"/>
  <c r="G56" i="141"/>
  <c r="F56" i="141"/>
  <c r="E56" i="141"/>
  <c r="D56" i="141"/>
  <c r="C56" i="141"/>
  <c r="G55" i="141"/>
  <c r="F55" i="141"/>
  <c r="F61" i="141" s="1"/>
  <c r="E55" i="141"/>
  <c r="D55" i="141"/>
  <c r="C55" i="141"/>
  <c r="G54" i="141"/>
  <c r="F54" i="141"/>
  <c r="E54" i="141"/>
  <c r="D54" i="141"/>
  <c r="C54" i="141"/>
  <c r="G53" i="141"/>
  <c r="F53" i="141"/>
  <c r="E53" i="141"/>
  <c r="D53" i="141"/>
  <c r="D61" i="141" s="1"/>
  <c r="C53" i="141"/>
  <c r="G188" i="140"/>
  <c r="F188" i="140"/>
  <c r="E188" i="140"/>
  <c r="D188" i="140"/>
  <c r="C188" i="140"/>
  <c r="G187" i="140"/>
  <c r="F187" i="140"/>
  <c r="E187" i="140"/>
  <c r="D187" i="140"/>
  <c r="C187" i="140"/>
  <c r="G186" i="140"/>
  <c r="F186" i="140"/>
  <c r="E186" i="140"/>
  <c r="D186" i="140"/>
  <c r="C186" i="140"/>
  <c r="G185" i="140"/>
  <c r="F185" i="140"/>
  <c r="E185" i="140"/>
  <c r="D185" i="140"/>
  <c r="D197" i="140" s="1"/>
  <c r="C185" i="140"/>
  <c r="G184" i="140"/>
  <c r="F184" i="140"/>
  <c r="E184" i="140"/>
  <c r="E196" i="140" s="1"/>
  <c r="D184" i="140"/>
  <c r="C184" i="140"/>
  <c r="G183" i="140"/>
  <c r="F183" i="140"/>
  <c r="E183" i="140"/>
  <c r="D183" i="140"/>
  <c r="C183" i="140"/>
  <c r="G182" i="140"/>
  <c r="F182" i="140"/>
  <c r="E182" i="140"/>
  <c r="D182" i="140"/>
  <c r="C182" i="140"/>
  <c r="G165" i="140"/>
  <c r="F165" i="140"/>
  <c r="E165" i="140"/>
  <c r="D165" i="140"/>
  <c r="C165" i="140"/>
  <c r="G164" i="140"/>
  <c r="F164" i="140"/>
  <c r="E164" i="140"/>
  <c r="D164" i="140"/>
  <c r="C164" i="140"/>
  <c r="G163" i="140"/>
  <c r="F163" i="140"/>
  <c r="E163" i="140"/>
  <c r="D163" i="140"/>
  <c r="C163" i="140"/>
  <c r="G162" i="140"/>
  <c r="F162" i="140"/>
  <c r="E162" i="140"/>
  <c r="D162" i="140"/>
  <c r="C162" i="140"/>
  <c r="G161" i="140"/>
  <c r="F161" i="140"/>
  <c r="E161" i="140"/>
  <c r="D161" i="140"/>
  <c r="D173" i="140" s="1"/>
  <c r="C161" i="140"/>
  <c r="G160" i="140"/>
  <c r="F160" i="140"/>
  <c r="E160" i="140"/>
  <c r="E171" i="140" s="1"/>
  <c r="D160" i="140"/>
  <c r="C160" i="140"/>
  <c r="G159" i="140"/>
  <c r="F159" i="140"/>
  <c r="E159" i="140"/>
  <c r="D159" i="140"/>
  <c r="C159" i="140"/>
  <c r="G142" i="140"/>
  <c r="F142" i="140"/>
  <c r="E142" i="140"/>
  <c r="D142" i="140"/>
  <c r="C142" i="140"/>
  <c r="G141" i="140"/>
  <c r="F141" i="140"/>
  <c r="E141" i="140"/>
  <c r="D141" i="140"/>
  <c r="C141" i="140"/>
  <c r="G140" i="140"/>
  <c r="F140" i="140"/>
  <c r="E140" i="140"/>
  <c r="D140" i="140"/>
  <c r="C140" i="140"/>
  <c r="G139" i="140"/>
  <c r="F139" i="140"/>
  <c r="E139" i="140"/>
  <c r="D139" i="140"/>
  <c r="C139" i="140"/>
  <c r="G138" i="140"/>
  <c r="F138" i="140"/>
  <c r="E138" i="140"/>
  <c r="D138" i="140"/>
  <c r="C138" i="140"/>
  <c r="G137" i="140"/>
  <c r="F137" i="140"/>
  <c r="E137" i="140"/>
  <c r="D137" i="140"/>
  <c r="D148" i="140" s="1"/>
  <c r="C137" i="140"/>
  <c r="G136" i="140"/>
  <c r="F136" i="140"/>
  <c r="E136" i="140"/>
  <c r="E147" i="140" s="1"/>
  <c r="D136" i="140"/>
  <c r="C136" i="140"/>
  <c r="G119" i="140"/>
  <c r="F119" i="140"/>
  <c r="E119" i="140"/>
  <c r="D119" i="140"/>
  <c r="C119" i="140"/>
  <c r="G118" i="140"/>
  <c r="F118" i="140"/>
  <c r="E118" i="140"/>
  <c r="D118" i="140"/>
  <c r="C118" i="140"/>
  <c r="G117" i="140"/>
  <c r="F117" i="140"/>
  <c r="E117" i="140"/>
  <c r="D117" i="140"/>
  <c r="C117" i="140"/>
  <c r="G116" i="140"/>
  <c r="F116" i="140"/>
  <c r="E116" i="140"/>
  <c r="E128" i="140" s="1"/>
  <c r="D116" i="140"/>
  <c r="C116" i="140"/>
  <c r="G115" i="140"/>
  <c r="F115" i="140"/>
  <c r="E115" i="140"/>
  <c r="D115" i="140"/>
  <c r="C115" i="140"/>
  <c r="G114" i="140"/>
  <c r="F114" i="140"/>
  <c r="E114" i="140"/>
  <c r="D114" i="140"/>
  <c r="C114" i="140"/>
  <c r="G113" i="140"/>
  <c r="F113" i="140"/>
  <c r="E113" i="140"/>
  <c r="D113" i="140"/>
  <c r="D124" i="140" s="1"/>
  <c r="C113" i="140"/>
  <c r="G96" i="140"/>
  <c r="F96" i="140"/>
  <c r="E96" i="140"/>
  <c r="D96" i="140"/>
  <c r="C96" i="140"/>
  <c r="G95" i="140"/>
  <c r="F95" i="140"/>
  <c r="E95" i="140"/>
  <c r="D95" i="140"/>
  <c r="C95" i="140"/>
  <c r="G94" i="140"/>
  <c r="F94" i="140"/>
  <c r="E94" i="140"/>
  <c r="D94" i="140"/>
  <c r="C94" i="140"/>
  <c r="G93" i="140"/>
  <c r="F93" i="140"/>
  <c r="E93" i="140"/>
  <c r="D93" i="140"/>
  <c r="D105" i="140" s="1"/>
  <c r="C93" i="140"/>
  <c r="G92" i="140"/>
  <c r="F92" i="140"/>
  <c r="E92" i="140"/>
  <c r="E104" i="140" s="1"/>
  <c r="D92" i="140"/>
  <c r="C92" i="140"/>
  <c r="G91" i="140"/>
  <c r="F91" i="140"/>
  <c r="E91" i="140"/>
  <c r="D91" i="140"/>
  <c r="C91" i="140"/>
  <c r="G90" i="140"/>
  <c r="F90" i="140"/>
  <c r="E90" i="140"/>
  <c r="D90" i="140"/>
  <c r="C90" i="140"/>
  <c r="G73" i="140"/>
  <c r="F73" i="140"/>
  <c r="E73" i="140"/>
  <c r="D73" i="140"/>
  <c r="C73" i="140"/>
  <c r="G72" i="140"/>
  <c r="F72" i="140"/>
  <c r="E72" i="140"/>
  <c r="E74" i="140" s="1"/>
  <c r="D72" i="140"/>
  <c r="C72" i="140"/>
  <c r="G71" i="140"/>
  <c r="F71" i="140"/>
  <c r="F74" i="140" s="1"/>
  <c r="E71" i="140"/>
  <c r="D71" i="140"/>
  <c r="C71" i="140"/>
  <c r="G70" i="140"/>
  <c r="F70" i="140"/>
  <c r="E70" i="140"/>
  <c r="D70" i="140"/>
  <c r="C70" i="140"/>
  <c r="G69" i="140"/>
  <c r="F69" i="140"/>
  <c r="E69" i="140"/>
  <c r="D69" i="140"/>
  <c r="D81" i="140" s="1"/>
  <c r="C69" i="140"/>
  <c r="G68" i="140"/>
  <c r="F68" i="140"/>
  <c r="E68" i="140"/>
  <c r="E79" i="140" s="1"/>
  <c r="D68" i="140"/>
  <c r="C68" i="140"/>
  <c r="G67" i="140"/>
  <c r="F67" i="140"/>
  <c r="E67" i="140"/>
  <c r="D67" i="140"/>
  <c r="C67" i="140"/>
  <c r="G111" i="139"/>
  <c r="F111" i="139"/>
  <c r="E111" i="139"/>
  <c r="D111" i="139"/>
  <c r="C111" i="139"/>
  <c r="G110" i="139"/>
  <c r="F110" i="139"/>
  <c r="E110" i="139"/>
  <c r="D110" i="139"/>
  <c r="C110" i="139"/>
  <c r="G109" i="139"/>
  <c r="F109" i="139"/>
  <c r="E109" i="139"/>
  <c r="D109" i="139"/>
  <c r="C109" i="139"/>
  <c r="G97" i="139"/>
  <c r="F97" i="139"/>
  <c r="E97" i="139"/>
  <c r="D97" i="139"/>
  <c r="C97" i="139"/>
  <c r="G96" i="139"/>
  <c r="F96" i="139"/>
  <c r="E96" i="139"/>
  <c r="D96" i="139"/>
  <c r="C96" i="139"/>
  <c r="G95" i="139"/>
  <c r="F95" i="139"/>
  <c r="E95" i="139"/>
  <c r="D95" i="139"/>
  <c r="C95" i="139"/>
  <c r="G83" i="139"/>
  <c r="F83" i="139"/>
  <c r="E83" i="139"/>
  <c r="D83" i="139"/>
  <c r="C83" i="139"/>
  <c r="G82" i="139"/>
  <c r="F82" i="139"/>
  <c r="E82" i="139"/>
  <c r="D82" i="139"/>
  <c r="C82" i="139"/>
  <c r="G81" i="139"/>
  <c r="F81" i="139"/>
  <c r="E81" i="139"/>
  <c r="D81" i="139"/>
  <c r="C81" i="139"/>
  <c r="G69" i="139"/>
  <c r="F69" i="139"/>
  <c r="E69" i="139"/>
  <c r="D69" i="139"/>
  <c r="C69" i="139"/>
  <c r="G68" i="139"/>
  <c r="F68" i="139"/>
  <c r="E68" i="139"/>
  <c r="D68" i="139"/>
  <c r="C68" i="139"/>
  <c r="G67" i="139"/>
  <c r="F67" i="139"/>
  <c r="E67" i="139"/>
  <c r="D67" i="139"/>
  <c r="C67" i="139"/>
  <c r="G55" i="139"/>
  <c r="F55" i="139"/>
  <c r="E55" i="139"/>
  <c r="D55" i="139"/>
  <c r="C55" i="139"/>
  <c r="G54" i="139"/>
  <c r="F54" i="139"/>
  <c r="E54" i="139"/>
  <c r="D54" i="139"/>
  <c r="C54" i="139"/>
  <c r="G53" i="139"/>
  <c r="F53" i="139"/>
  <c r="E53" i="139"/>
  <c r="D53" i="139"/>
  <c r="C53" i="139"/>
  <c r="G41" i="139"/>
  <c r="F41" i="139"/>
  <c r="E41" i="139"/>
  <c r="D41" i="139"/>
  <c r="C41" i="139"/>
  <c r="G40" i="139"/>
  <c r="F40" i="139"/>
  <c r="E40" i="139"/>
  <c r="G39" i="139"/>
  <c r="F39" i="139"/>
  <c r="E39" i="139"/>
  <c r="D39" i="139"/>
  <c r="C39" i="139"/>
  <c r="T155" i="133"/>
  <c r="S155" i="133"/>
  <c r="R155" i="133"/>
  <c r="Q155" i="133"/>
  <c r="P155" i="133"/>
  <c r="O155" i="133"/>
  <c r="N155" i="133"/>
  <c r="M155" i="133"/>
  <c r="L155" i="133"/>
  <c r="K155" i="133"/>
  <c r="J155" i="133"/>
  <c r="I155" i="133"/>
  <c r="H155" i="133"/>
  <c r="G155" i="133"/>
  <c r="F155" i="133"/>
  <c r="E155" i="133"/>
  <c r="D155" i="133"/>
  <c r="C155" i="133"/>
  <c r="T154" i="133"/>
  <c r="S154" i="133"/>
  <c r="R154" i="133"/>
  <c r="Q154" i="133"/>
  <c r="P154" i="133"/>
  <c r="O154" i="133"/>
  <c r="N154" i="133"/>
  <c r="M154" i="133"/>
  <c r="L154" i="133"/>
  <c r="K154" i="133"/>
  <c r="J154" i="133"/>
  <c r="I154" i="133"/>
  <c r="H154" i="133"/>
  <c r="G154" i="133"/>
  <c r="F154" i="133"/>
  <c r="E154" i="133"/>
  <c r="D154" i="133"/>
  <c r="C154" i="133"/>
  <c r="T153" i="133"/>
  <c r="S153" i="133"/>
  <c r="R153" i="133"/>
  <c r="Q153" i="133"/>
  <c r="P153" i="133"/>
  <c r="O153" i="133"/>
  <c r="N153" i="133"/>
  <c r="M153" i="133"/>
  <c r="L153" i="133"/>
  <c r="K153" i="133"/>
  <c r="J153" i="133"/>
  <c r="I153" i="133"/>
  <c r="H153" i="133"/>
  <c r="G153" i="133"/>
  <c r="F153" i="133"/>
  <c r="E153" i="133"/>
  <c r="D153" i="133"/>
  <c r="C153" i="133"/>
  <c r="T152" i="133"/>
  <c r="S152" i="133"/>
  <c r="R152" i="133"/>
  <c r="Q152" i="133"/>
  <c r="P152" i="133"/>
  <c r="O152" i="133"/>
  <c r="N152" i="133"/>
  <c r="M152" i="133"/>
  <c r="L152" i="133"/>
  <c r="K152" i="133"/>
  <c r="J152" i="133"/>
  <c r="I152" i="133"/>
  <c r="H152" i="133"/>
  <c r="G152" i="133"/>
  <c r="F152" i="133"/>
  <c r="E152" i="133"/>
  <c r="D152" i="133"/>
  <c r="C152" i="133"/>
  <c r="T151" i="133"/>
  <c r="S151" i="133"/>
  <c r="R151" i="133"/>
  <c r="Q151" i="133"/>
  <c r="P151" i="133"/>
  <c r="O151" i="133"/>
  <c r="N151" i="133"/>
  <c r="M151" i="133"/>
  <c r="L151" i="133"/>
  <c r="K151" i="133"/>
  <c r="J151" i="133"/>
  <c r="I151" i="133"/>
  <c r="H151" i="133"/>
  <c r="G151" i="133"/>
  <c r="F151" i="133"/>
  <c r="E151" i="133"/>
  <c r="D151" i="133"/>
  <c r="C151" i="133"/>
  <c r="T150" i="133"/>
  <c r="S150" i="133"/>
  <c r="R150" i="133"/>
  <c r="Q150" i="133"/>
  <c r="P150" i="133"/>
  <c r="O150" i="133"/>
  <c r="N150" i="133"/>
  <c r="M150" i="133"/>
  <c r="L150" i="133"/>
  <c r="K150" i="133"/>
  <c r="J150" i="133"/>
  <c r="I150" i="133"/>
  <c r="H150" i="133"/>
  <c r="G150" i="133"/>
  <c r="F150" i="133"/>
  <c r="E150" i="133"/>
  <c r="D150" i="133"/>
  <c r="C150" i="133"/>
  <c r="T149" i="133"/>
  <c r="S149" i="133"/>
  <c r="R149" i="133"/>
  <c r="Q149" i="133"/>
  <c r="P149" i="133"/>
  <c r="O149" i="133"/>
  <c r="N149" i="133"/>
  <c r="M149" i="133"/>
  <c r="L149" i="133"/>
  <c r="K149" i="133"/>
  <c r="J149" i="133"/>
  <c r="I149" i="133"/>
  <c r="H149" i="133"/>
  <c r="G149" i="133"/>
  <c r="F149" i="133"/>
  <c r="E149" i="133"/>
  <c r="D149" i="133"/>
  <c r="C149" i="133"/>
  <c r="T148" i="133"/>
  <c r="S148" i="133"/>
  <c r="R148" i="133"/>
  <c r="Q148" i="133"/>
  <c r="P148" i="133"/>
  <c r="O148" i="133"/>
  <c r="N148" i="133"/>
  <c r="M148" i="133"/>
  <c r="L148" i="133"/>
  <c r="K148" i="133"/>
  <c r="J148" i="133"/>
  <c r="I148" i="133"/>
  <c r="H148" i="133"/>
  <c r="G148" i="133"/>
  <c r="F148" i="133"/>
  <c r="E148" i="133"/>
  <c r="D148" i="133"/>
  <c r="C148" i="133"/>
  <c r="T147" i="133"/>
  <c r="S147" i="133"/>
  <c r="R147" i="133"/>
  <c r="Q147" i="133"/>
  <c r="P147" i="133"/>
  <c r="O147" i="133"/>
  <c r="N147" i="133"/>
  <c r="M147" i="133"/>
  <c r="L147" i="133"/>
  <c r="K147" i="133"/>
  <c r="J147" i="133"/>
  <c r="I147" i="133"/>
  <c r="H147" i="133"/>
  <c r="G147" i="133"/>
  <c r="F147" i="133"/>
  <c r="E147" i="133"/>
  <c r="D147" i="133"/>
  <c r="C147" i="133"/>
  <c r="T146" i="133"/>
  <c r="S146" i="133"/>
  <c r="R146" i="133"/>
  <c r="Q146" i="133"/>
  <c r="P146" i="133"/>
  <c r="O146" i="133"/>
  <c r="N146" i="133"/>
  <c r="M146" i="133"/>
  <c r="L146" i="133"/>
  <c r="K146" i="133"/>
  <c r="J146" i="133"/>
  <c r="I146" i="133"/>
  <c r="H146" i="133"/>
  <c r="G146" i="133"/>
  <c r="F146" i="133"/>
  <c r="E146" i="133"/>
  <c r="D146" i="133"/>
  <c r="C146" i="133"/>
  <c r="T145" i="133"/>
  <c r="S145" i="133"/>
  <c r="R145" i="133"/>
  <c r="Q145" i="133"/>
  <c r="P145" i="133"/>
  <c r="O145" i="133"/>
  <c r="N145" i="133"/>
  <c r="M145" i="133"/>
  <c r="L145" i="133"/>
  <c r="K145" i="133"/>
  <c r="J145" i="133"/>
  <c r="I145" i="133"/>
  <c r="H145" i="133"/>
  <c r="G145" i="133"/>
  <c r="F145" i="133"/>
  <c r="E145" i="133"/>
  <c r="D145" i="133"/>
  <c r="C145" i="133"/>
  <c r="T144" i="133"/>
  <c r="S144" i="133"/>
  <c r="R144" i="133"/>
  <c r="Q144" i="133"/>
  <c r="P144" i="133"/>
  <c r="O144" i="133"/>
  <c r="N144" i="133"/>
  <c r="M144" i="133"/>
  <c r="L144" i="133"/>
  <c r="K144" i="133"/>
  <c r="J144" i="133"/>
  <c r="I144" i="133"/>
  <c r="H144" i="133"/>
  <c r="G144" i="133"/>
  <c r="F144" i="133"/>
  <c r="E144" i="133"/>
  <c r="D144" i="133"/>
  <c r="C144" i="133"/>
  <c r="T143" i="133"/>
  <c r="S143" i="133"/>
  <c r="R143" i="133"/>
  <c r="Q143" i="133"/>
  <c r="P143" i="133"/>
  <c r="O143" i="133"/>
  <c r="N143" i="133"/>
  <c r="M143" i="133"/>
  <c r="L143" i="133"/>
  <c r="K143" i="133"/>
  <c r="J143" i="133"/>
  <c r="I143" i="133"/>
  <c r="H143" i="133"/>
  <c r="G143" i="133"/>
  <c r="F143" i="133"/>
  <c r="E143" i="133"/>
  <c r="D143" i="133"/>
  <c r="C143" i="133"/>
  <c r="T142" i="133"/>
  <c r="S142" i="133"/>
  <c r="R142" i="133"/>
  <c r="Q142" i="133"/>
  <c r="P142" i="133"/>
  <c r="O142" i="133"/>
  <c r="N142" i="133"/>
  <c r="M142" i="133"/>
  <c r="L142" i="133"/>
  <c r="K142" i="133"/>
  <c r="J142" i="133"/>
  <c r="I142" i="133"/>
  <c r="H142" i="133"/>
  <c r="G142" i="133"/>
  <c r="F142" i="133"/>
  <c r="E142" i="133"/>
  <c r="D142" i="133"/>
  <c r="C142" i="133"/>
  <c r="S133" i="133"/>
  <c r="Q133" i="133"/>
  <c r="O133" i="133"/>
  <c r="N133" i="133"/>
  <c r="M133" i="133"/>
  <c r="L133" i="133"/>
  <c r="K133" i="133"/>
  <c r="J133" i="133"/>
  <c r="I133" i="133"/>
  <c r="H133" i="133"/>
  <c r="G133" i="133"/>
  <c r="F133" i="133"/>
  <c r="E133" i="133"/>
  <c r="D133" i="133"/>
  <c r="C133" i="133"/>
  <c r="S132" i="133"/>
  <c r="Q132" i="133"/>
  <c r="O132" i="133"/>
  <c r="M132" i="133"/>
  <c r="L132" i="133"/>
  <c r="K132" i="133"/>
  <c r="J132" i="133"/>
  <c r="I132" i="133"/>
  <c r="H132" i="133"/>
  <c r="G132" i="133"/>
  <c r="F132" i="133"/>
  <c r="E132" i="133"/>
  <c r="D132" i="133"/>
  <c r="C132" i="133"/>
  <c r="S131" i="133"/>
  <c r="Q131" i="133"/>
  <c r="O131" i="133"/>
  <c r="N131" i="133"/>
  <c r="M131" i="133"/>
  <c r="L131" i="133"/>
  <c r="K131" i="133"/>
  <c r="J131" i="133"/>
  <c r="I131" i="133"/>
  <c r="H131" i="133"/>
  <c r="G131" i="133"/>
  <c r="F131" i="133"/>
  <c r="E131" i="133"/>
  <c r="D131" i="133"/>
  <c r="C131" i="133"/>
  <c r="S130" i="133"/>
  <c r="Q130" i="133"/>
  <c r="O130" i="133"/>
  <c r="N130" i="133"/>
  <c r="M130" i="133"/>
  <c r="L130" i="133"/>
  <c r="K130" i="133"/>
  <c r="J130" i="133"/>
  <c r="I130" i="133"/>
  <c r="H130" i="133"/>
  <c r="G130" i="133"/>
  <c r="F130" i="133"/>
  <c r="E130" i="133"/>
  <c r="D130" i="133"/>
  <c r="C130" i="133"/>
  <c r="S129" i="133"/>
  <c r="Q129" i="133"/>
  <c r="O129" i="133"/>
  <c r="N129" i="133"/>
  <c r="M129" i="133"/>
  <c r="L129" i="133"/>
  <c r="K129" i="133"/>
  <c r="J129" i="133"/>
  <c r="I129" i="133"/>
  <c r="H129" i="133"/>
  <c r="G129" i="133"/>
  <c r="F129" i="133"/>
  <c r="E129" i="133"/>
  <c r="D129" i="133"/>
  <c r="C129" i="133"/>
  <c r="S128" i="133"/>
  <c r="Q128" i="133"/>
  <c r="P128" i="133"/>
  <c r="O128" i="133"/>
  <c r="N128" i="133"/>
  <c r="M128" i="133"/>
  <c r="L128" i="133"/>
  <c r="K128" i="133"/>
  <c r="J128" i="133"/>
  <c r="I128" i="133"/>
  <c r="H128" i="133"/>
  <c r="G128" i="133"/>
  <c r="F128" i="133"/>
  <c r="E128" i="133"/>
  <c r="D128" i="133"/>
  <c r="C128" i="133"/>
  <c r="S127" i="133"/>
  <c r="Q127" i="133"/>
  <c r="O127" i="133"/>
  <c r="N127" i="133"/>
  <c r="M127" i="133"/>
  <c r="L127" i="133"/>
  <c r="K127" i="133"/>
  <c r="J127" i="133"/>
  <c r="I127" i="133"/>
  <c r="H127" i="133"/>
  <c r="G127" i="133"/>
  <c r="E127" i="133"/>
  <c r="D127" i="133"/>
  <c r="C127" i="133"/>
  <c r="S126" i="133"/>
  <c r="Q126" i="133"/>
  <c r="O126" i="133"/>
  <c r="N126" i="133"/>
  <c r="M126" i="133"/>
  <c r="L126" i="133"/>
  <c r="K126" i="133"/>
  <c r="J126" i="133"/>
  <c r="I126" i="133"/>
  <c r="H126" i="133"/>
  <c r="G126" i="133"/>
  <c r="F126" i="133"/>
  <c r="E126" i="133"/>
  <c r="D126" i="133"/>
  <c r="C126" i="133"/>
  <c r="S125" i="133"/>
  <c r="Q125" i="133"/>
  <c r="O125" i="133"/>
  <c r="M125" i="133"/>
  <c r="L125" i="133"/>
  <c r="K125" i="133"/>
  <c r="J125" i="133"/>
  <c r="I125" i="133"/>
  <c r="H125" i="133"/>
  <c r="G125" i="133"/>
  <c r="F125" i="133"/>
  <c r="E125" i="133"/>
  <c r="D125" i="133"/>
  <c r="C125" i="133"/>
  <c r="S124" i="133"/>
  <c r="Q124" i="133"/>
  <c r="O124" i="133"/>
  <c r="N124" i="133"/>
  <c r="M124" i="133"/>
  <c r="L124" i="133"/>
  <c r="K124" i="133"/>
  <c r="J124" i="133"/>
  <c r="I124" i="133"/>
  <c r="H124" i="133"/>
  <c r="G124" i="133"/>
  <c r="F124" i="133"/>
  <c r="E124" i="133"/>
  <c r="D124" i="133"/>
  <c r="C124" i="133"/>
  <c r="S123" i="133"/>
  <c r="Q123" i="133"/>
  <c r="O123" i="133"/>
  <c r="M123" i="133"/>
  <c r="K123" i="133"/>
  <c r="J123" i="133"/>
  <c r="I123" i="133"/>
  <c r="H123" i="133"/>
  <c r="G123" i="133"/>
  <c r="F123" i="133"/>
  <c r="E123" i="133"/>
  <c r="D123" i="133"/>
  <c r="C123" i="133"/>
  <c r="S122" i="133"/>
  <c r="Q122" i="133"/>
  <c r="O122" i="133"/>
  <c r="M122" i="133"/>
  <c r="L122" i="133"/>
  <c r="K122" i="133"/>
  <c r="J122" i="133"/>
  <c r="I122" i="133"/>
  <c r="H122" i="133"/>
  <c r="G122" i="133"/>
  <c r="F122" i="133"/>
  <c r="E122" i="133"/>
  <c r="D122" i="133"/>
  <c r="C122" i="133"/>
  <c r="S121" i="133"/>
  <c r="Q121" i="133"/>
  <c r="O121" i="133"/>
  <c r="N121" i="133"/>
  <c r="M121" i="133"/>
  <c r="L121" i="133"/>
  <c r="K121" i="133"/>
  <c r="I121" i="133"/>
  <c r="H121" i="133"/>
  <c r="G121" i="133"/>
  <c r="F121" i="133"/>
  <c r="E121" i="133"/>
  <c r="D121" i="133"/>
  <c r="C121" i="133"/>
  <c r="S120" i="133"/>
  <c r="Q120" i="133"/>
  <c r="O120" i="133"/>
  <c r="N120" i="133"/>
  <c r="M120" i="133"/>
  <c r="L120" i="133"/>
  <c r="K120" i="133"/>
  <c r="J120" i="133"/>
  <c r="I120" i="133"/>
  <c r="H120" i="133"/>
  <c r="G120" i="133"/>
  <c r="F120" i="133"/>
  <c r="E120" i="133"/>
  <c r="D120" i="133"/>
  <c r="C120" i="133"/>
  <c r="M111" i="133"/>
  <c r="L111" i="133"/>
  <c r="K111" i="133"/>
  <c r="J111" i="133"/>
  <c r="I111" i="133"/>
  <c r="H111" i="133"/>
  <c r="G111" i="133"/>
  <c r="F111" i="133"/>
  <c r="E111" i="133"/>
  <c r="D111" i="133"/>
  <c r="C111" i="133"/>
  <c r="N110" i="133"/>
  <c r="M110" i="133"/>
  <c r="L110" i="133"/>
  <c r="K110" i="133"/>
  <c r="J110" i="133"/>
  <c r="I110" i="133"/>
  <c r="H110" i="133"/>
  <c r="G110" i="133"/>
  <c r="F110" i="133"/>
  <c r="E110" i="133"/>
  <c r="D110" i="133"/>
  <c r="C110" i="133"/>
  <c r="N109" i="133"/>
  <c r="M109" i="133"/>
  <c r="L109" i="133"/>
  <c r="K109" i="133"/>
  <c r="J109" i="133"/>
  <c r="I109" i="133"/>
  <c r="H109" i="133"/>
  <c r="G109" i="133"/>
  <c r="F109" i="133"/>
  <c r="E109" i="133"/>
  <c r="D109" i="133"/>
  <c r="C109" i="133"/>
  <c r="N108" i="133"/>
  <c r="M108" i="133"/>
  <c r="L108" i="133"/>
  <c r="K108" i="133"/>
  <c r="J108" i="133"/>
  <c r="I108" i="133"/>
  <c r="H108" i="133"/>
  <c r="G108" i="133"/>
  <c r="F108" i="133"/>
  <c r="E108" i="133"/>
  <c r="D108" i="133"/>
  <c r="C108" i="133"/>
  <c r="N107" i="133"/>
  <c r="M107" i="133"/>
  <c r="L107" i="133"/>
  <c r="K107" i="133"/>
  <c r="J107" i="133"/>
  <c r="I107" i="133"/>
  <c r="H107" i="133"/>
  <c r="G107" i="133"/>
  <c r="F107" i="133"/>
  <c r="E107" i="133"/>
  <c r="D107" i="133"/>
  <c r="C107" i="133"/>
  <c r="N106" i="133"/>
  <c r="M106" i="133"/>
  <c r="L106" i="133"/>
  <c r="K106" i="133"/>
  <c r="J106" i="133"/>
  <c r="I106" i="133"/>
  <c r="H106" i="133"/>
  <c r="G106" i="133"/>
  <c r="F106" i="133"/>
  <c r="E106" i="133"/>
  <c r="D106" i="133"/>
  <c r="C106" i="133"/>
  <c r="N105" i="133"/>
  <c r="M105" i="133"/>
  <c r="L105" i="133"/>
  <c r="K105" i="133"/>
  <c r="J105" i="133"/>
  <c r="I105" i="133"/>
  <c r="H105" i="133"/>
  <c r="G105" i="133"/>
  <c r="F105" i="133"/>
  <c r="E105" i="133"/>
  <c r="D105" i="133"/>
  <c r="C105" i="133"/>
  <c r="N104" i="133"/>
  <c r="M104" i="133"/>
  <c r="L104" i="133"/>
  <c r="K104" i="133"/>
  <c r="J104" i="133"/>
  <c r="I104" i="133"/>
  <c r="H104" i="133"/>
  <c r="G104" i="133"/>
  <c r="F104" i="133"/>
  <c r="E104" i="133"/>
  <c r="D104" i="133"/>
  <c r="C104" i="133"/>
  <c r="N103" i="133"/>
  <c r="M103" i="133"/>
  <c r="L103" i="133"/>
  <c r="K103" i="133"/>
  <c r="J103" i="133"/>
  <c r="I103" i="133"/>
  <c r="H103" i="133"/>
  <c r="G103" i="133"/>
  <c r="F103" i="133"/>
  <c r="E103" i="133"/>
  <c r="D103" i="133"/>
  <c r="C103" i="133"/>
  <c r="M102" i="133"/>
  <c r="L102" i="133"/>
  <c r="K102" i="133"/>
  <c r="J102" i="133"/>
  <c r="I102" i="133"/>
  <c r="H102" i="133"/>
  <c r="G102" i="133"/>
  <c r="F102" i="133"/>
  <c r="E102" i="133"/>
  <c r="D102" i="133"/>
  <c r="C102" i="133"/>
  <c r="M101" i="133"/>
  <c r="L101" i="133"/>
  <c r="K101" i="133"/>
  <c r="J101" i="133"/>
  <c r="I101" i="133"/>
  <c r="H101" i="133"/>
  <c r="G101" i="133"/>
  <c r="F101" i="133"/>
  <c r="E101" i="133"/>
  <c r="D101" i="133"/>
  <c r="C101" i="133"/>
  <c r="M100" i="133"/>
  <c r="L100" i="133"/>
  <c r="K100" i="133"/>
  <c r="J100" i="133"/>
  <c r="I100" i="133"/>
  <c r="H100" i="133"/>
  <c r="G100" i="133"/>
  <c r="F100" i="133"/>
  <c r="E100" i="133"/>
  <c r="D100" i="133"/>
  <c r="C100" i="133"/>
  <c r="M99" i="133"/>
  <c r="L99" i="133"/>
  <c r="K99" i="133"/>
  <c r="J99" i="133"/>
  <c r="I99" i="133"/>
  <c r="G99" i="133"/>
  <c r="F99" i="133"/>
  <c r="E99" i="133"/>
  <c r="D99" i="133"/>
  <c r="C99" i="133"/>
  <c r="N98" i="133"/>
  <c r="M98" i="133"/>
  <c r="L98" i="133"/>
  <c r="K98" i="133"/>
  <c r="J98" i="133"/>
  <c r="I98" i="133"/>
  <c r="H98" i="133"/>
  <c r="G98" i="133"/>
  <c r="F98" i="133"/>
  <c r="E98" i="133"/>
  <c r="D98" i="133"/>
  <c r="C98" i="133"/>
  <c r="K89" i="133"/>
  <c r="J89" i="133"/>
  <c r="I89" i="133"/>
  <c r="H89" i="133"/>
  <c r="G89" i="133"/>
  <c r="F89" i="133"/>
  <c r="E89" i="133"/>
  <c r="D89" i="133"/>
  <c r="C89" i="133"/>
  <c r="K88" i="133"/>
  <c r="J88" i="133"/>
  <c r="I88" i="133"/>
  <c r="H88" i="133"/>
  <c r="G88" i="133"/>
  <c r="F88" i="133"/>
  <c r="E88" i="133"/>
  <c r="D88" i="133"/>
  <c r="C88" i="133"/>
  <c r="K87" i="133"/>
  <c r="J87" i="133"/>
  <c r="I87" i="133"/>
  <c r="H87" i="133"/>
  <c r="G87" i="133"/>
  <c r="F87" i="133"/>
  <c r="E87" i="133"/>
  <c r="D87" i="133"/>
  <c r="C87" i="133"/>
  <c r="K86" i="133"/>
  <c r="J86" i="133"/>
  <c r="I86" i="133"/>
  <c r="H86" i="133"/>
  <c r="G86" i="133"/>
  <c r="F86" i="133"/>
  <c r="E86" i="133"/>
  <c r="D86" i="133"/>
  <c r="C86" i="133"/>
  <c r="K85" i="133"/>
  <c r="J85" i="133"/>
  <c r="I85" i="133"/>
  <c r="H85" i="133"/>
  <c r="G85" i="133"/>
  <c r="F85" i="133"/>
  <c r="E85" i="133"/>
  <c r="D85" i="133"/>
  <c r="C85" i="133"/>
  <c r="J84" i="133"/>
  <c r="I84" i="133"/>
  <c r="H84" i="133"/>
  <c r="G84" i="133"/>
  <c r="F84" i="133"/>
  <c r="E84" i="133"/>
  <c r="D84" i="133"/>
  <c r="C84" i="133"/>
  <c r="K83" i="133"/>
  <c r="J83" i="133"/>
  <c r="I83" i="133"/>
  <c r="H83" i="133"/>
  <c r="G83" i="133"/>
  <c r="F83" i="133"/>
  <c r="E83" i="133"/>
  <c r="D83" i="133"/>
  <c r="C83" i="133"/>
  <c r="K82" i="133"/>
  <c r="J82" i="133"/>
  <c r="I82" i="133"/>
  <c r="H82" i="133"/>
  <c r="G82" i="133"/>
  <c r="F82" i="133"/>
  <c r="E82" i="133"/>
  <c r="D82" i="133"/>
  <c r="C82" i="133"/>
  <c r="K81" i="133"/>
  <c r="J81" i="133"/>
  <c r="I81" i="133"/>
  <c r="H81" i="133"/>
  <c r="G81" i="133"/>
  <c r="F81" i="133"/>
  <c r="E81" i="133"/>
  <c r="D81" i="133"/>
  <c r="C81" i="133"/>
  <c r="K80" i="133"/>
  <c r="J80" i="133"/>
  <c r="I80" i="133"/>
  <c r="H80" i="133"/>
  <c r="G80" i="133"/>
  <c r="F80" i="133"/>
  <c r="E80" i="133"/>
  <c r="D80" i="133"/>
  <c r="C80" i="133"/>
  <c r="K79" i="133"/>
  <c r="J79" i="133"/>
  <c r="I79" i="133"/>
  <c r="H79" i="133"/>
  <c r="G79" i="133"/>
  <c r="F79" i="133"/>
  <c r="E79" i="133"/>
  <c r="D79" i="133"/>
  <c r="C79" i="133"/>
  <c r="J78" i="133"/>
  <c r="I78" i="133"/>
  <c r="H78" i="133"/>
  <c r="G78" i="133"/>
  <c r="F78" i="133"/>
  <c r="E78" i="133"/>
  <c r="D78" i="133"/>
  <c r="C78" i="133"/>
  <c r="K77" i="133"/>
  <c r="J77" i="133"/>
  <c r="I77" i="133"/>
  <c r="H77" i="133"/>
  <c r="G77" i="133"/>
  <c r="F77" i="133"/>
  <c r="E77" i="133"/>
  <c r="D77" i="133"/>
  <c r="C77" i="133"/>
  <c r="K76" i="133"/>
  <c r="J76" i="133"/>
  <c r="I76" i="133"/>
  <c r="H76" i="133"/>
  <c r="G76" i="133"/>
  <c r="F76" i="133"/>
  <c r="E76" i="133"/>
  <c r="D76" i="133"/>
  <c r="C76" i="133"/>
  <c r="K67" i="133"/>
  <c r="J67" i="133"/>
  <c r="I67" i="133"/>
  <c r="H67" i="133"/>
  <c r="G67" i="133"/>
  <c r="F67" i="133"/>
  <c r="E67" i="133"/>
  <c r="D67" i="133"/>
  <c r="C67" i="133"/>
  <c r="K66" i="133"/>
  <c r="J66" i="133"/>
  <c r="I66" i="133"/>
  <c r="H66" i="133"/>
  <c r="G66" i="133"/>
  <c r="F66" i="133"/>
  <c r="E66" i="133"/>
  <c r="D66" i="133"/>
  <c r="C66" i="133"/>
  <c r="K65" i="133"/>
  <c r="J65" i="133"/>
  <c r="I65" i="133"/>
  <c r="H65" i="133"/>
  <c r="G65" i="133"/>
  <c r="F65" i="133"/>
  <c r="E65" i="133"/>
  <c r="D65" i="133"/>
  <c r="C65" i="133"/>
  <c r="K64" i="133"/>
  <c r="J64" i="133"/>
  <c r="I64" i="133"/>
  <c r="H64" i="133"/>
  <c r="G64" i="133"/>
  <c r="F64" i="133"/>
  <c r="E64" i="133"/>
  <c r="D64" i="133"/>
  <c r="C64" i="133"/>
  <c r="K63" i="133"/>
  <c r="J63" i="133"/>
  <c r="I63" i="133"/>
  <c r="H63" i="133"/>
  <c r="G63" i="133"/>
  <c r="F63" i="133"/>
  <c r="E63" i="133"/>
  <c r="D63" i="133"/>
  <c r="C63" i="133"/>
  <c r="K62" i="133"/>
  <c r="J62" i="133"/>
  <c r="I62" i="133"/>
  <c r="H62" i="133"/>
  <c r="G62" i="133"/>
  <c r="F62" i="133"/>
  <c r="E62" i="133"/>
  <c r="D62" i="133"/>
  <c r="C62" i="133"/>
  <c r="K61" i="133"/>
  <c r="J61" i="133"/>
  <c r="I61" i="133"/>
  <c r="H61" i="133"/>
  <c r="G61" i="133"/>
  <c r="F61" i="133"/>
  <c r="E61" i="133"/>
  <c r="D61" i="133"/>
  <c r="C61" i="133"/>
  <c r="K60" i="133"/>
  <c r="J60" i="133"/>
  <c r="I60" i="133"/>
  <c r="H60" i="133"/>
  <c r="G60" i="133"/>
  <c r="F60" i="133"/>
  <c r="E60" i="133"/>
  <c r="D60" i="133"/>
  <c r="C60" i="133"/>
  <c r="K59" i="133"/>
  <c r="J59" i="133"/>
  <c r="I59" i="133"/>
  <c r="H59" i="133"/>
  <c r="G59" i="133"/>
  <c r="F59" i="133"/>
  <c r="E59" i="133"/>
  <c r="D59" i="133"/>
  <c r="C59" i="133"/>
  <c r="K58" i="133"/>
  <c r="J58" i="133"/>
  <c r="I58" i="133"/>
  <c r="H58" i="133"/>
  <c r="G58" i="133"/>
  <c r="F58" i="133"/>
  <c r="E58" i="133"/>
  <c r="D58" i="133"/>
  <c r="C58" i="133"/>
  <c r="K57" i="133"/>
  <c r="J57" i="133"/>
  <c r="I57" i="133"/>
  <c r="H57" i="133"/>
  <c r="G57" i="133"/>
  <c r="F57" i="133"/>
  <c r="E57" i="133"/>
  <c r="D57" i="133"/>
  <c r="C57" i="133"/>
  <c r="K56" i="133"/>
  <c r="J56" i="133"/>
  <c r="I56" i="133"/>
  <c r="H56" i="133"/>
  <c r="G56" i="133"/>
  <c r="F56" i="133"/>
  <c r="E56" i="133"/>
  <c r="D56" i="133"/>
  <c r="C56" i="133"/>
  <c r="K55" i="133"/>
  <c r="J55" i="133"/>
  <c r="I55" i="133"/>
  <c r="H55" i="133"/>
  <c r="G55" i="133"/>
  <c r="F55" i="133"/>
  <c r="E55" i="133"/>
  <c r="D55" i="133"/>
  <c r="C55" i="133"/>
  <c r="K54" i="133"/>
  <c r="J54" i="133"/>
  <c r="I54" i="133"/>
  <c r="H54" i="133"/>
  <c r="G54" i="133"/>
  <c r="F54" i="133"/>
  <c r="E54" i="133"/>
  <c r="D54" i="133"/>
  <c r="C54" i="133"/>
  <c r="Q45" i="133"/>
  <c r="P45" i="133"/>
  <c r="O45" i="133"/>
  <c r="N45" i="133"/>
  <c r="M45" i="133"/>
  <c r="L45" i="133"/>
  <c r="K45" i="133"/>
  <c r="J45" i="133"/>
  <c r="I45" i="133"/>
  <c r="H45" i="133"/>
  <c r="G45" i="133"/>
  <c r="F45" i="133"/>
  <c r="E45" i="133"/>
  <c r="D45" i="133"/>
  <c r="C45" i="133"/>
  <c r="Q44" i="133"/>
  <c r="P44" i="133"/>
  <c r="O44" i="133"/>
  <c r="N44" i="133"/>
  <c r="M44" i="133"/>
  <c r="L44" i="133"/>
  <c r="K44" i="133"/>
  <c r="J44" i="133"/>
  <c r="I44" i="133"/>
  <c r="H44" i="133"/>
  <c r="G44" i="133"/>
  <c r="F44" i="133"/>
  <c r="E44" i="133"/>
  <c r="D44" i="133"/>
  <c r="C44" i="133"/>
  <c r="Q43" i="133"/>
  <c r="P43" i="133"/>
  <c r="O43" i="133"/>
  <c r="N43" i="133"/>
  <c r="M43" i="133"/>
  <c r="L43" i="133"/>
  <c r="K43" i="133"/>
  <c r="J43" i="133"/>
  <c r="I43" i="133"/>
  <c r="H43" i="133"/>
  <c r="G43" i="133"/>
  <c r="F43" i="133"/>
  <c r="E43" i="133"/>
  <c r="D43" i="133"/>
  <c r="C43" i="133"/>
  <c r="Q42" i="133"/>
  <c r="P42" i="133"/>
  <c r="O42" i="133"/>
  <c r="N42" i="133"/>
  <c r="M42" i="133"/>
  <c r="L42" i="133"/>
  <c r="K42" i="133"/>
  <c r="J42" i="133"/>
  <c r="I42" i="133"/>
  <c r="H42" i="133"/>
  <c r="G42" i="133"/>
  <c r="F42" i="133"/>
  <c r="E42" i="133"/>
  <c r="D42" i="133"/>
  <c r="C42" i="133"/>
  <c r="Q41" i="133"/>
  <c r="P41" i="133"/>
  <c r="O41" i="133"/>
  <c r="N41" i="133"/>
  <c r="M41" i="133"/>
  <c r="L41" i="133"/>
  <c r="K41" i="133"/>
  <c r="J41" i="133"/>
  <c r="I41" i="133"/>
  <c r="H41" i="133"/>
  <c r="G41" i="133"/>
  <c r="F41" i="133"/>
  <c r="E41" i="133"/>
  <c r="D41" i="133"/>
  <c r="C41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Q39" i="133"/>
  <c r="P39" i="133"/>
  <c r="O39" i="133"/>
  <c r="N39" i="133"/>
  <c r="M39" i="133"/>
  <c r="L39" i="133"/>
  <c r="K39" i="133"/>
  <c r="J39" i="133"/>
  <c r="I39" i="133"/>
  <c r="H39" i="133"/>
  <c r="G39" i="133"/>
  <c r="F39" i="133"/>
  <c r="E39" i="133"/>
  <c r="D39" i="133"/>
  <c r="C39" i="133"/>
  <c r="Q38" i="133"/>
  <c r="P38" i="133"/>
  <c r="O38" i="133"/>
  <c r="N38" i="133"/>
  <c r="M38" i="133"/>
  <c r="L38" i="133"/>
  <c r="K38" i="133"/>
  <c r="J38" i="133"/>
  <c r="I38" i="133"/>
  <c r="H38" i="133"/>
  <c r="G38" i="133"/>
  <c r="F38" i="133"/>
  <c r="E38" i="133"/>
  <c r="D38" i="133"/>
  <c r="C38" i="133"/>
  <c r="Q37" i="133"/>
  <c r="P37" i="133"/>
  <c r="O37" i="133"/>
  <c r="N37" i="133"/>
  <c r="M37" i="133"/>
  <c r="L37" i="133"/>
  <c r="K37" i="133"/>
  <c r="J37" i="133"/>
  <c r="I37" i="133"/>
  <c r="H37" i="133"/>
  <c r="G37" i="133"/>
  <c r="F37" i="133"/>
  <c r="E37" i="133"/>
  <c r="D37" i="133"/>
  <c r="C37" i="133"/>
  <c r="Q36" i="133"/>
  <c r="P36" i="133"/>
  <c r="O36" i="133"/>
  <c r="N36" i="133"/>
  <c r="M36" i="133"/>
  <c r="L36" i="133"/>
  <c r="K36" i="133"/>
  <c r="J36" i="133"/>
  <c r="I36" i="133"/>
  <c r="H36" i="133"/>
  <c r="G36" i="133"/>
  <c r="F36" i="133"/>
  <c r="E36" i="133"/>
  <c r="D36" i="133"/>
  <c r="C36" i="133"/>
  <c r="Q35" i="133"/>
  <c r="P35" i="133"/>
  <c r="O35" i="133"/>
  <c r="N35" i="133"/>
  <c r="M35" i="133"/>
  <c r="L35" i="133"/>
  <c r="J35" i="133"/>
  <c r="I35" i="133"/>
  <c r="H35" i="133"/>
  <c r="G35" i="133"/>
  <c r="F35" i="133"/>
  <c r="E35" i="133"/>
  <c r="D35" i="133"/>
  <c r="C35" i="133"/>
  <c r="Q34" i="133"/>
  <c r="P34" i="133"/>
  <c r="O34" i="133"/>
  <c r="M34" i="133"/>
  <c r="L34" i="133"/>
  <c r="J34" i="133"/>
  <c r="I34" i="133"/>
  <c r="H34" i="133"/>
  <c r="G34" i="133"/>
  <c r="F34" i="133"/>
  <c r="E34" i="133"/>
  <c r="D34" i="133"/>
  <c r="C34" i="133"/>
  <c r="Q33" i="133"/>
  <c r="P33" i="133"/>
  <c r="O33" i="133"/>
  <c r="M33" i="133"/>
  <c r="L33" i="133"/>
  <c r="J33" i="133"/>
  <c r="I33" i="133"/>
  <c r="H33" i="133"/>
  <c r="G33" i="133"/>
  <c r="F33" i="133"/>
  <c r="E33" i="133"/>
  <c r="D33" i="133"/>
  <c r="C33" i="133"/>
  <c r="Q32" i="133"/>
  <c r="P32" i="133"/>
  <c r="O32" i="133"/>
  <c r="N32" i="133"/>
  <c r="M32" i="133"/>
  <c r="L32" i="133"/>
  <c r="K32" i="133"/>
  <c r="J32" i="133"/>
  <c r="I32" i="133"/>
  <c r="H32" i="133"/>
  <c r="G32" i="133"/>
  <c r="F32" i="133"/>
  <c r="E32" i="133"/>
  <c r="D32" i="133"/>
  <c r="C32" i="133"/>
  <c r="N23" i="133"/>
  <c r="M23" i="133"/>
  <c r="L23" i="133"/>
  <c r="K23" i="133"/>
  <c r="J23" i="133"/>
  <c r="I23" i="133"/>
  <c r="H23" i="133"/>
  <c r="G23" i="133"/>
  <c r="F23" i="133"/>
  <c r="E23" i="133"/>
  <c r="D23" i="133"/>
  <c r="C23" i="133"/>
  <c r="N22" i="133"/>
  <c r="M22" i="133"/>
  <c r="L22" i="133"/>
  <c r="K22" i="133"/>
  <c r="J22" i="133"/>
  <c r="I22" i="133"/>
  <c r="H22" i="133"/>
  <c r="G22" i="133"/>
  <c r="F22" i="133"/>
  <c r="E22" i="133"/>
  <c r="D22" i="133"/>
  <c r="C22" i="133"/>
  <c r="N21" i="133"/>
  <c r="M21" i="133"/>
  <c r="L21" i="133"/>
  <c r="K21" i="133"/>
  <c r="J21" i="133"/>
  <c r="I21" i="133"/>
  <c r="H21" i="133"/>
  <c r="G21" i="133"/>
  <c r="F21" i="133"/>
  <c r="E21" i="133"/>
  <c r="D21" i="133"/>
  <c r="C21" i="133"/>
  <c r="N20" i="133"/>
  <c r="M20" i="133"/>
  <c r="L20" i="133"/>
  <c r="K20" i="133"/>
  <c r="J20" i="133"/>
  <c r="I20" i="133"/>
  <c r="H20" i="133"/>
  <c r="G20" i="133"/>
  <c r="F20" i="133"/>
  <c r="E20" i="133"/>
  <c r="D20" i="133"/>
  <c r="C20" i="133"/>
  <c r="N19" i="133"/>
  <c r="M19" i="133"/>
  <c r="L19" i="133"/>
  <c r="K19" i="133"/>
  <c r="J19" i="133"/>
  <c r="I19" i="133"/>
  <c r="H19" i="133"/>
  <c r="G19" i="133"/>
  <c r="F19" i="133"/>
  <c r="E19" i="133"/>
  <c r="D19" i="133"/>
  <c r="C19" i="133"/>
  <c r="M18" i="133"/>
  <c r="L18" i="133"/>
  <c r="K18" i="133"/>
  <c r="J18" i="133"/>
  <c r="I18" i="133"/>
  <c r="H18" i="133"/>
  <c r="G18" i="133"/>
  <c r="F18" i="133"/>
  <c r="E18" i="133"/>
  <c r="D18" i="133"/>
  <c r="C18" i="133"/>
  <c r="N17" i="133"/>
  <c r="M17" i="133"/>
  <c r="L17" i="133"/>
  <c r="K17" i="133"/>
  <c r="J17" i="133"/>
  <c r="I17" i="133"/>
  <c r="H17" i="133"/>
  <c r="G17" i="133"/>
  <c r="F17" i="133"/>
  <c r="E17" i="133"/>
  <c r="D17" i="133"/>
  <c r="C17" i="133"/>
  <c r="N16" i="133"/>
  <c r="M16" i="133"/>
  <c r="L16" i="133"/>
  <c r="K16" i="133"/>
  <c r="J16" i="133"/>
  <c r="I16" i="133"/>
  <c r="H16" i="133"/>
  <c r="G16" i="133"/>
  <c r="F16" i="133"/>
  <c r="E16" i="133"/>
  <c r="D16" i="133"/>
  <c r="C16" i="133"/>
  <c r="N15" i="133"/>
  <c r="M15" i="133"/>
  <c r="L15" i="133"/>
  <c r="K15" i="133"/>
  <c r="J15" i="133"/>
  <c r="I15" i="133"/>
  <c r="H15" i="133"/>
  <c r="G15" i="133"/>
  <c r="F15" i="133"/>
  <c r="E15" i="133"/>
  <c r="D15" i="133"/>
  <c r="C15" i="133"/>
  <c r="N14" i="133"/>
  <c r="M14" i="133"/>
  <c r="L14" i="133"/>
  <c r="K14" i="133"/>
  <c r="J14" i="133"/>
  <c r="I14" i="133"/>
  <c r="H14" i="133"/>
  <c r="G14" i="133"/>
  <c r="F14" i="133"/>
  <c r="E14" i="133"/>
  <c r="D14" i="133"/>
  <c r="C14" i="133"/>
  <c r="N13" i="133"/>
  <c r="M13" i="133"/>
  <c r="L13" i="133"/>
  <c r="K13" i="133"/>
  <c r="J13" i="133"/>
  <c r="I13" i="133"/>
  <c r="H13" i="133"/>
  <c r="G13" i="133"/>
  <c r="F13" i="133"/>
  <c r="E13" i="133"/>
  <c r="D13" i="133"/>
  <c r="C13" i="133"/>
  <c r="M12" i="133"/>
  <c r="L12" i="133"/>
  <c r="K12" i="133"/>
  <c r="J12" i="133"/>
  <c r="I12" i="133"/>
  <c r="G12" i="133"/>
  <c r="F12" i="133"/>
  <c r="E12" i="133"/>
  <c r="D12" i="133"/>
  <c r="C12" i="133"/>
  <c r="M11" i="133"/>
  <c r="L11" i="133"/>
  <c r="K11" i="133"/>
  <c r="J11" i="133"/>
  <c r="I11" i="133"/>
  <c r="H11" i="133"/>
  <c r="G11" i="133"/>
  <c r="F11" i="133"/>
  <c r="E11" i="133"/>
  <c r="D11" i="133"/>
  <c r="C11" i="133"/>
  <c r="N10" i="133"/>
  <c r="M10" i="133"/>
  <c r="L10" i="133"/>
  <c r="K10" i="133"/>
  <c r="J10" i="133"/>
  <c r="I10" i="133"/>
  <c r="H10" i="133"/>
  <c r="G10" i="133"/>
  <c r="F10" i="133"/>
  <c r="E10" i="133"/>
  <c r="D10" i="133"/>
  <c r="C10" i="133"/>
  <c r="G175" i="132"/>
  <c r="F175" i="132"/>
  <c r="E175" i="132"/>
  <c r="D175" i="132"/>
  <c r="C175" i="132"/>
  <c r="G174" i="132"/>
  <c r="F174" i="132"/>
  <c r="E174" i="132"/>
  <c r="D174" i="132"/>
  <c r="C174" i="132"/>
  <c r="G173" i="132"/>
  <c r="F173" i="132"/>
  <c r="E173" i="132"/>
  <c r="D173" i="132"/>
  <c r="C173" i="132"/>
  <c r="G172" i="132"/>
  <c r="F172" i="132"/>
  <c r="E172" i="132"/>
  <c r="D172" i="132"/>
  <c r="D184" i="132" s="1"/>
  <c r="C172" i="132"/>
  <c r="G171" i="132"/>
  <c r="F171" i="132"/>
  <c r="E171" i="132"/>
  <c r="D171" i="132"/>
  <c r="C171" i="132"/>
  <c r="G170" i="132"/>
  <c r="F170" i="132"/>
  <c r="E170" i="132"/>
  <c r="D170" i="132"/>
  <c r="C170" i="132"/>
  <c r="G169" i="132"/>
  <c r="F169" i="132"/>
  <c r="E169" i="132"/>
  <c r="D169" i="132"/>
  <c r="C169" i="132"/>
  <c r="G168" i="132"/>
  <c r="F168" i="132"/>
  <c r="E168" i="132"/>
  <c r="D168" i="132"/>
  <c r="C168" i="132"/>
  <c r="G152" i="132"/>
  <c r="F152" i="132"/>
  <c r="E152" i="132"/>
  <c r="D152" i="132"/>
  <c r="C152" i="132"/>
  <c r="G151" i="132"/>
  <c r="F151" i="132"/>
  <c r="E151" i="132"/>
  <c r="D151" i="132"/>
  <c r="C151" i="132"/>
  <c r="G150" i="132"/>
  <c r="F150" i="132"/>
  <c r="E150" i="132"/>
  <c r="D150" i="132"/>
  <c r="C150" i="132"/>
  <c r="G149" i="132"/>
  <c r="F149" i="132"/>
  <c r="E149" i="132"/>
  <c r="D149" i="132"/>
  <c r="D161" i="132" s="1"/>
  <c r="C149" i="132"/>
  <c r="G148" i="132"/>
  <c r="F148" i="132"/>
  <c r="E148" i="132"/>
  <c r="D148" i="132"/>
  <c r="C148" i="132"/>
  <c r="G147" i="132"/>
  <c r="F147" i="132"/>
  <c r="F153" i="132" s="1"/>
  <c r="E147" i="132"/>
  <c r="D147" i="132"/>
  <c r="C147" i="132"/>
  <c r="G146" i="132"/>
  <c r="F146" i="132"/>
  <c r="E146" i="132"/>
  <c r="D146" i="132"/>
  <c r="C146" i="132"/>
  <c r="G145" i="132"/>
  <c r="F145" i="132"/>
  <c r="E145" i="132"/>
  <c r="D145" i="132"/>
  <c r="C145" i="132"/>
  <c r="G129" i="132"/>
  <c r="F129" i="132"/>
  <c r="E129" i="132"/>
  <c r="D129" i="132"/>
  <c r="C129" i="132"/>
  <c r="G128" i="132"/>
  <c r="F128" i="132"/>
  <c r="R42" i="132" s="1"/>
  <c r="E128" i="132"/>
  <c r="D128" i="132"/>
  <c r="C128" i="132"/>
  <c r="G127" i="132"/>
  <c r="F127" i="132"/>
  <c r="E127" i="132"/>
  <c r="D127" i="132"/>
  <c r="C127" i="132"/>
  <c r="G126" i="132"/>
  <c r="F126" i="132"/>
  <c r="E126" i="132"/>
  <c r="D126" i="132"/>
  <c r="D138" i="132" s="1"/>
  <c r="C126" i="132"/>
  <c r="G125" i="132"/>
  <c r="F125" i="132"/>
  <c r="E125" i="132"/>
  <c r="D125" i="132"/>
  <c r="C125" i="132"/>
  <c r="G124" i="132"/>
  <c r="F124" i="132"/>
  <c r="E124" i="132"/>
  <c r="D124" i="132"/>
  <c r="C124" i="132"/>
  <c r="G123" i="132"/>
  <c r="F123" i="132"/>
  <c r="E123" i="132"/>
  <c r="D123" i="132"/>
  <c r="C123" i="132"/>
  <c r="G122" i="132"/>
  <c r="F122" i="132"/>
  <c r="E122" i="132"/>
  <c r="D122" i="132"/>
  <c r="C122" i="132"/>
  <c r="G106" i="132"/>
  <c r="F106" i="132"/>
  <c r="E106" i="132"/>
  <c r="D106" i="132"/>
  <c r="C106" i="132"/>
  <c r="G105" i="132"/>
  <c r="F105" i="132"/>
  <c r="E105" i="132"/>
  <c r="D105" i="132"/>
  <c r="C105" i="132"/>
  <c r="G104" i="132"/>
  <c r="F104" i="132"/>
  <c r="E104" i="132"/>
  <c r="D104" i="132"/>
  <c r="C104" i="132"/>
  <c r="G103" i="132"/>
  <c r="F103" i="132"/>
  <c r="E103" i="132"/>
  <c r="D103" i="132"/>
  <c r="D115" i="132" s="1"/>
  <c r="C103" i="132"/>
  <c r="G102" i="132"/>
  <c r="F102" i="132"/>
  <c r="E102" i="132"/>
  <c r="D102" i="132"/>
  <c r="C102" i="132"/>
  <c r="G101" i="132"/>
  <c r="F101" i="132"/>
  <c r="E101" i="132"/>
  <c r="D101" i="132"/>
  <c r="C101" i="132"/>
  <c r="G100" i="132"/>
  <c r="F100" i="132"/>
  <c r="E100" i="132"/>
  <c r="D100" i="132"/>
  <c r="C100" i="132"/>
  <c r="G99" i="132"/>
  <c r="F99" i="132"/>
  <c r="E99" i="132"/>
  <c r="D99" i="132"/>
  <c r="C99" i="132"/>
  <c r="G83" i="132"/>
  <c r="F83" i="132"/>
  <c r="E83" i="132"/>
  <c r="D83" i="132"/>
  <c r="C83" i="132"/>
  <c r="G82" i="132"/>
  <c r="F82" i="132"/>
  <c r="E82" i="132"/>
  <c r="D82" i="132"/>
  <c r="C82" i="132"/>
  <c r="G81" i="132"/>
  <c r="O11" i="132" s="1"/>
  <c r="AI8" i="132" s="1"/>
  <c r="F81" i="132"/>
  <c r="E81" i="132"/>
  <c r="D81" i="132"/>
  <c r="C81" i="132"/>
  <c r="G80" i="132"/>
  <c r="F80" i="132"/>
  <c r="E80" i="132"/>
  <c r="D80" i="132"/>
  <c r="D92" i="132" s="1"/>
  <c r="C80" i="132"/>
  <c r="G79" i="132"/>
  <c r="F79" i="132"/>
  <c r="E79" i="132"/>
  <c r="D79" i="132"/>
  <c r="C79" i="132"/>
  <c r="G78" i="132"/>
  <c r="F78" i="132"/>
  <c r="E78" i="132"/>
  <c r="D78" i="132"/>
  <c r="C78" i="132"/>
  <c r="G77" i="132"/>
  <c r="F77" i="132"/>
  <c r="E77" i="132"/>
  <c r="D77" i="132"/>
  <c r="C77" i="132"/>
  <c r="G76" i="132"/>
  <c r="F76" i="132"/>
  <c r="E76" i="132"/>
  <c r="D76" i="132"/>
  <c r="C76" i="132"/>
  <c r="G60" i="132"/>
  <c r="F60" i="132"/>
  <c r="E60" i="132"/>
  <c r="D60" i="132"/>
  <c r="C60" i="132"/>
  <c r="G59" i="132"/>
  <c r="F59" i="132"/>
  <c r="E59" i="132"/>
  <c r="D59" i="132"/>
  <c r="C59" i="132"/>
  <c r="G58" i="132"/>
  <c r="F58" i="132"/>
  <c r="E58" i="132"/>
  <c r="D58" i="132"/>
  <c r="C58" i="132"/>
  <c r="G57" i="132"/>
  <c r="F57" i="132"/>
  <c r="E57" i="132"/>
  <c r="D57" i="132"/>
  <c r="D69" i="132" s="1"/>
  <c r="C57" i="132"/>
  <c r="G56" i="132"/>
  <c r="F56" i="132"/>
  <c r="E56" i="132"/>
  <c r="D56" i="132"/>
  <c r="C56" i="132"/>
  <c r="G55" i="132"/>
  <c r="F55" i="132"/>
  <c r="J24" i="132" s="1"/>
  <c r="E55" i="132"/>
  <c r="D55" i="132"/>
  <c r="C55" i="132"/>
  <c r="G54" i="132"/>
  <c r="F54" i="132"/>
  <c r="E54" i="132"/>
  <c r="D54" i="132"/>
  <c r="C54" i="132"/>
  <c r="G53" i="132"/>
  <c r="F53" i="132"/>
  <c r="E53" i="132"/>
  <c r="D53" i="132"/>
  <c r="C53" i="132"/>
  <c r="G188" i="131"/>
  <c r="F188" i="131"/>
  <c r="E188" i="131"/>
  <c r="E201" i="131" s="1"/>
  <c r="D188" i="131"/>
  <c r="C188" i="131"/>
  <c r="G187" i="131"/>
  <c r="F187" i="131"/>
  <c r="E187" i="131"/>
  <c r="D187" i="131"/>
  <c r="C187" i="131"/>
  <c r="G186" i="131"/>
  <c r="F186" i="131"/>
  <c r="E186" i="131"/>
  <c r="D186" i="131"/>
  <c r="C186" i="131"/>
  <c r="G185" i="131"/>
  <c r="F185" i="131"/>
  <c r="E185" i="131"/>
  <c r="D185" i="131"/>
  <c r="D197" i="131" s="1"/>
  <c r="C185" i="131"/>
  <c r="G184" i="131"/>
  <c r="F184" i="131"/>
  <c r="E184" i="131"/>
  <c r="E196" i="131" s="1"/>
  <c r="D184" i="131"/>
  <c r="C184" i="131"/>
  <c r="G183" i="131"/>
  <c r="F183" i="131"/>
  <c r="E183" i="131"/>
  <c r="D183" i="131"/>
  <c r="C183" i="131"/>
  <c r="G182" i="131"/>
  <c r="F182" i="131"/>
  <c r="E182" i="131"/>
  <c r="D182" i="131"/>
  <c r="C182" i="131"/>
  <c r="G165" i="131"/>
  <c r="F165" i="131"/>
  <c r="E165" i="131"/>
  <c r="D165" i="131"/>
  <c r="D178" i="131" s="1"/>
  <c r="C165" i="131"/>
  <c r="G164" i="131"/>
  <c r="F164" i="131"/>
  <c r="E164" i="131"/>
  <c r="E177" i="131" s="1"/>
  <c r="D164" i="131"/>
  <c r="C164" i="131"/>
  <c r="G163" i="131"/>
  <c r="F163" i="131"/>
  <c r="E163" i="131"/>
  <c r="D163" i="131"/>
  <c r="C163" i="131"/>
  <c r="G162" i="131"/>
  <c r="F162" i="131"/>
  <c r="E162" i="131"/>
  <c r="D162" i="131"/>
  <c r="C162" i="131"/>
  <c r="G161" i="131"/>
  <c r="F161" i="131"/>
  <c r="E161" i="131"/>
  <c r="D161" i="131"/>
  <c r="D173" i="131" s="1"/>
  <c r="C161" i="131"/>
  <c r="G160" i="131"/>
  <c r="F160" i="131"/>
  <c r="E160" i="131"/>
  <c r="D160" i="131"/>
  <c r="C160" i="131"/>
  <c r="G159" i="131"/>
  <c r="F159" i="131"/>
  <c r="E159" i="131"/>
  <c r="D159" i="131"/>
  <c r="C159" i="131"/>
  <c r="G142" i="131"/>
  <c r="F142" i="131"/>
  <c r="E142" i="131"/>
  <c r="D142" i="131"/>
  <c r="C142" i="131"/>
  <c r="G141" i="131"/>
  <c r="F141" i="131"/>
  <c r="E141" i="131"/>
  <c r="D141" i="131"/>
  <c r="D154" i="131" s="1"/>
  <c r="C141" i="131"/>
  <c r="G140" i="131"/>
  <c r="F140" i="131"/>
  <c r="E140" i="131"/>
  <c r="E153" i="131" s="1"/>
  <c r="D140" i="131"/>
  <c r="C140" i="131"/>
  <c r="G139" i="131"/>
  <c r="F139" i="131"/>
  <c r="E139" i="131"/>
  <c r="D139" i="131"/>
  <c r="C139" i="131"/>
  <c r="G138" i="131"/>
  <c r="F138" i="131"/>
  <c r="E138" i="131"/>
  <c r="D138" i="131"/>
  <c r="C138" i="131"/>
  <c r="G137" i="131"/>
  <c r="F137" i="131"/>
  <c r="E137" i="131"/>
  <c r="D137" i="131"/>
  <c r="C137" i="131"/>
  <c r="G136" i="131"/>
  <c r="F136" i="131"/>
  <c r="E136" i="131"/>
  <c r="D136" i="131"/>
  <c r="C136" i="131"/>
  <c r="G119" i="131"/>
  <c r="F119" i="131"/>
  <c r="E119" i="131"/>
  <c r="D119" i="131"/>
  <c r="C119" i="131"/>
  <c r="G118" i="131"/>
  <c r="F118" i="131"/>
  <c r="E118" i="131"/>
  <c r="D118" i="131"/>
  <c r="C118" i="131"/>
  <c r="G117" i="131"/>
  <c r="F117" i="131"/>
  <c r="E117" i="131"/>
  <c r="D117" i="131"/>
  <c r="D130" i="131" s="1"/>
  <c r="C117" i="131"/>
  <c r="G116" i="131"/>
  <c r="F116" i="131"/>
  <c r="E116" i="131"/>
  <c r="E128" i="131" s="1"/>
  <c r="D116" i="131"/>
  <c r="C116" i="131"/>
  <c r="G115" i="131"/>
  <c r="F115" i="131"/>
  <c r="E115" i="131"/>
  <c r="D115" i="131"/>
  <c r="C115" i="131"/>
  <c r="G114" i="131"/>
  <c r="F114" i="131"/>
  <c r="E114" i="131"/>
  <c r="D114" i="131"/>
  <c r="C114" i="131"/>
  <c r="G113" i="131"/>
  <c r="F113" i="131"/>
  <c r="E113" i="131"/>
  <c r="D113" i="131"/>
  <c r="D124" i="131" s="1"/>
  <c r="C113" i="131"/>
  <c r="G96" i="131"/>
  <c r="F96" i="131"/>
  <c r="E96" i="131"/>
  <c r="E109" i="131" s="1"/>
  <c r="D96" i="131"/>
  <c r="C96" i="131"/>
  <c r="G95" i="131"/>
  <c r="F95" i="131"/>
  <c r="E95" i="131"/>
  <c r="D95" i="131"/>
  <c r="C95" i="131"/>
  <c r="G94" i="131"/>
  <c r="F94" i="131"/>
  <c r="E94" i="131"/>
  <c r="D94" i="131"/>
  <c r="C94" i="131"/>
  <c r="G93" i="131"/>
  <c r="F93" i="131"/>
  <c r="E93" i="131"/>
  <c r="D93" i="131"/>
  <c r="D105" i="131" s="1"/>
  <c r="C93" i="131"/>
  <c r="G92" i="131"/>
  <c r="F92" i="131"/>
  <c r="E92" i="131"/>
  <c r="E104" i="131" s="1"/>
  <c r="D92" i="131"/>
  <c r="C92" i="131"/>
  <c r="G91" i="131"/>
  <c r="F91" i="131"/>
  <c r="E91" i="131"/>
  <c r="D91" i="131"/>
  <c r="C91" i="131"/>
  <c r="G90" i="131"/>
  <c r="F90" i="131"/>
  <c r="E90" i="131"/>
  <c r="D90" i="131"/>
  <c r="C90" i="131"/>
  <c r="G73" i="131"/>
  <c r="F73" i="131"/>
  <c r="E73" i="131"/>
  <c r="D73" i="131"/>
  <c r="D86" i="131" s="1"/>
  <c r="C73" i="131"/>
  <c r="G72" i="131"/>
  <c r="F72" i="131"/>
  <c r="E72" i="131"/>
  <c r="E85" i="131" s="1"/>
  <c r="D72" i="131"/>
  <c r="C72" i="131"/>
  <c r="G71" i="131"/>
  <c r="F71" i="131"/>
  <c r="E71" i="131"/>
  <c r="D71" i="131"/>
  <c r="C71" i="131"/>
  <c r="G70" i="131"/>
  <c r="F70" i="131"/>
  <c r="E70" i="131"/>
  <c r="D70" i="131"/>
  <c r="C70" i="131"/>
  <c r="G69" i="131"/>
  <c r="F69" i="131"/>
  <c r="E69" i="131"/>
  <c r="D69" i="131"/>
  <c r="D81" i="131" s="1"/>
  <c r="C69" i="131"/>
  <c r="G68" i="131"/>
  <c r="F68" i="131"/>
  <c r="E68" i="131"/>
  <c r="D68" i="131"/>
  <c r="C68" i="131"/>
  <c r="G67" i="131"/>
  <c r="F67" i="131"/>
  <c r="E67" i="131"/>
  <c r="D67" i="131"/>
  <c r="C67" i="131"/>
  <c r="G117" i="130"/>
  <c r="F117" i="130"/>
  <c r="E117" i="130"/>
  <c r="D117" i="130"/>
  <c r="C117" i="130"/>
  <c r="G116" i="130"/>
  <c r="F116" i="130"/>
  <c r="E116" i="130"/>
  <c r="D116" i="130"/>
  <c r="C116" i="130"/>
  <c r="G115" i="130"/>
  <c r="F115" i="130"/>
  <c r="E115" i="130"/>
  <c r="D115" i="130"/>
  <c r="C115" i="130"/>
  <c r="G114" i="130"/>
  <c r="F114" i="130"/>
  <c r="E114" i="130"/>
  <c r="D114" i="130"/>
  <c r="C114" i="130"/>
  <c r="G102" i="130"/>
  <c r="F102" i="130"/>
  <c r="E102" i="130"/>
  <c r="D102" i="130"/>
  <c r="C102" i="130"/>
  <c r="G101" i="130"/>
  <c r="F101" i="130"/>
  <c r="E101" i="130"/>
  <c r="D101" i="130"/>
  <c r="D109" i="130" s="1"/>
  <c r="C101" i="130"/>
  <c r="G100" i="130"/>
  <c r="F100" i="130"/>
  <c r="E100" i="130"/>
  <c r="D100" i="130"/>
  <c r="C100" i="130"/>
  <c r="G99" i="130"/>
  <c r="F99" i="130"/>
  <c r="E99" i="130"/>
  <c r="D99" i="130"/>
  <c r="C99" i="130"/>
  <c r="G87" i="130"/>
  <c r="F87" i="130"/>
  <c r="E87" i="130"/>
  <c r="D87" i="130"/>
  <c r="C87" i="130"/>
  <c r="G86" i="130"/>
  <c r="F86" i="130"/>
  <c r="E86" i="130"/>
  <c r="D86" i="130"/>
  <c r="C86" i="130"/>
  <c r="G85" i="130"/>
  <c r="F85" i="130"/>
  <c r="E85" i="130"/>
  <c r="D85" i="130"/>
  <c r="C85" i="130"/>
  <c r="G84" i="130"/>
  <c r="F84" i="130"/>
  <c r="E84" i="130"/>
  <c r="D84" i="130"/>
  <c r="C84" i="130"/>
  <c r="G72" i="130"/>
  <c r="F72" i="130"/>
  <c r="E72" i="130"/>
  <c r="D72" i="130"/>
  <c r="C72" i="130"/>
  <c r="G71" i="130"/>
  <c r="F71" i="130"/>
  <c r="E71" i="130"/>
  <c r="D71" i="130"/>
  <c r="C71" i="130"/>
  <c r="G70" i="130"/>
  <c r="F70" i="130"/>
  <c r="E70" i="130"/>
  <c r="E78" i="130" s="1"/>
  <c r="D70" i="130"/>
  <c r="C70" i="130"/>
  <c r="G69" i="130"/>
  <c r="F69" i="130"/>
  <c r="E69" i="130"/>
  <c r="D69" i="130"/>
  <c r="C69" i="130"/>
  <c r="G57" i="130"/>
  <c r="F57" i="130"/>
  <c r="E57" i="130"/>
  <c r="D57" i="130"/>
  <c r="C57" i="130"/>
  <c r="G56" i="130"/>
  <c r="F56" i="130"/>
  <c r="E56" i="130"/>
  <c r="D56" i="130"/>
  <c r="C56" i="130"/>
  <c r="G55" i="130"/>
  <c r="F55" i="130"/>
  <c r="E55" i="130"/>
  <c r="E58" i="130" s="1"/>
  <c r="D55" i="130"/>
  <c r="C55" i="130"/>
  <c r="G54" i="130"/>
  <c r="F54" i="130"/>
  <c r="E54" i="130"/>
  <c r="D54" i="130"/>
  <c r="C54" i="130"/>
  <c r="G42" i="130"/>
  <c r="F42" i="130"/>
  <c r="E42" i="130"/>
  <c r="D42" i="130"/>
  <c r="C42" i="130"/>
  <c r="G41" i="130"/>
  <c r="F41" i="130"/>
  <c r="E41" i="130"/>
  <c r="D41" i="130"/>
  <c r="C41" i="130"/>
  <c r="G40" i="130"/>
  <c r="F40" i="130"/>
  <c r="E40" i="130"/>
  <c r="D40" i="130"/>
  <c r="C40" i="130"/>
  <c r="G39" i="130"/>
  <c r="F39" i="130"/>
  <c r="E39" i="130"/>
  <c r="D39" i="130"/>
  <c r="C39" i="130"/>
  <c r="G111" i="129"/>
  <c r="F111" i="129"/>
  <c r="E111" i="129"/>
  <c r="D111" i="129"/>
  <c r="C111" i="129"/>
  <c r="G110" i="129"/>
  <c r="F110" i="129"/>
  <c r="E110" i="129"/>
  <c r="D110" i="129"/>
  <c r="C110" i="129"/>
  <c r="G109" i="129"/>
  <c r="F109" i="129"/>
  <c r="E109" i="129"/>
  <c r="D109" i="129"/>
  <c r="C109" i="129"/>
  <c r="G97" i="129"/>
  <c r="F97" i="129"/>
  <c r="E97" i="129"/>
  <c r="D97" i="129"/>
  <c r="C97" i="129"/>
  <c r="G96" i="129"/>
  <c r="F96" i="129"/>
  <c r="E96" i="129"/>
  <c r="D96" i="129"/>
  <c r="C96" i="129"/>
  <c r="G95" i="129"/>
  <c r="F95" i="129"/>
  <c r="E95" i="129"/>
  <c r="D95" i="129"/>
  <c r="C95" i="129"/>
  <c r="G83" i="129"/>
  <c r="F83" i="129"/>
  <c r="E83" i="129"/>
  <c r="D83" i="129"/>
  <c r="C83" i="129"/>
  <c r="G82" i="129"/>
  <c r="F82" i="129"/>
  <c r="E82" i="129"/>
  <c r="D82" i="129"/>
  <c r="C82" i="129"/>
  <c r="G81" i="129"/>
  <c r="F81" i="129"/>
  <c r="E81" i="129"/>
  <c r="D81" i="129"/>
  <c r="C81" i="129"/>
  <c r="G69" i="129"/>
  <c r="F69" i="129"/>
  <c r="E69" i="129"/>
  <c r="D69" i="129"/>
  <c r="C69" i="129"/>
  <c r="G68" i="129"/>
  <c r="F68" i="129"/>
  <c r="E68" i="129"/>
  <c r="D68" i="129"/>
  <c r="C68" i="129"/>
  <c r="G67" i="129"/>
  <c r="F67" i="129"/>
  <c r="E67" i="129"/>
  <c r="D67" i="129"/>
  <c r="C67" i="129"/>
  <c r="G55" i="129"/>
  <c r="F55" i="129"/>
  <c r="E55" i="129"/>
  <c r="D55" i="129"/>
  <c r="C55" i="129"/>
  <c r="G54" i="129"/>
  <c r="F54" i="129"/>
  <c r="E54" i="129"/>
  <c r="D54" i="129"/>
  <c r="C54" i="129"/>
  <c r="G53" i="129"/>
  <c r="F53" i="129"/>
  <c r="E53" i="129"/>
  <c r="D53" i="129"/>
  <c r="C53" i="129"/>
  <c r="G41" i="129"/>
  <c r="F41" i="129"/>
  <c r="E41" i="129"/>
  <c r="D41" i="129"/>
  <c r="C41" i="129"/>
  <c r="G40" i="129"/>
  <c r="F40" i="129"/>
  <c r="E40" i="129"/>
  <c r="D40" i="129"/>
  <c r="C40" i="129"/>
  <c r="G39" i="129"/>
  <c r="F39" i="129"/>
  <c r="E39" i="129"/>
  <c r="D39" i="129"/>
  <c r="C39" i="129"/>
  <c r="T155" i="113"/>
  <c r="S155" i="113"/>
  <c r="R155" i="113"/>
  <c r="Q155" i="113"/>
  <c r="P155" i="113"/>
  <c r="O155" i="113"/>
  <c r="N155" i="113"/>
  <c r="M155" i="113"/>
  <c r="L155" i="113"/>
  <c r="K155" i="113"/>
  <c r="J155" i="113"/>
  <c r="I155" i="113"/>
  <c r="H155" i="113"/>
  <c r="G155" i="113"/>
  <c r="F155" i="113"/>
  <c r="E155" i="113"/>
  <c r="D155" i="113"/>
  <c r="C155" i="113"/>
  <c r="T154" i="113"/>
  <c r="S154" i="113"/>
  <c r="R154" i="113"/>
  <c r="Q154" i="113"/>
  <c r="P154" i="113"/>
  <c r="O154" i="113"/>
  <c r="N154" i="113"/>
  <c r="M154" i="113"/>
  <c r="L154" i="113"/>
  <c r="K154" i="113"/>
  <c r="J154" i="113"/>
  <c r="I154" i="113"/>
  <c r="H154" i="113"/>
  <c r="G154" i="113"/>
  <c r="F154" i="113"/>
  <c r="E154" i="113"/>
  <c r="D154" i="113"/>
  <c r="C154" i="113"/>
  <c r="T153" i="113"/>
  <c r="S153" i="113"/>
  <c r="R153" i="113"/>
  <c r="Q153" i="113"/>
  <c r="P153" i="113"/>
  <c r="O153" i="113"/>
  <c r="N153" i="113"/>
  <c r="M153" i="113"/>
  <c r="L153" i="113"/>
  <c r="K153" i="113"/>
  <c r="J153" i="113"/>
  <c r="I153" i="113"/>
  <c r="H153" i="113"/>
  <c r="G153" i="113"/>
  <c r="F153" i="113"/>
  <c r="E153" i="113"/>
  <c r="D153" i="113"/>
  <c r="C153" i="113"/>
  <c r="T152" i="113"/>
  <c r="S152" i="113"/>
  <c r="R152" i="113"/>
  <c r="Q152" i="113"/>
  <c r="P152" i="113"/>
  <c r="O152" i="113"/>
  <c r="N152" i="113"/>
  <c r="M152" i="113"/>
  <c r="L152" i="113"/>
  <c r="K152" i="113"/>
  <c r="J152" i="113"/>
  <c r="I152" i="113"/>
  <c r="H152" i="113"/>
  <c r="G152" i="113"/>
  <c r="F152" i="113"/>
  <c r="E152" i="113"/>
  <c r="D152" i="113"/>
  <c r="C152" i="113"/>
  <c r="T151" i="113"/>
  <c r="S151" i="113"/>
  <c r="R151" i="113"/>
  <c r="Q151" i="113"/>
  <c r="P151" i="113"/>
  <c r="O151" i="113"/>
  <c r="N151" i="113"/>
  <c r="M151" i="113"/>
  <c r="L151" i="113"/>
  <c r="K151" i="113"/>
  <c r="J151" i="113"/>
  <c r="I151" i="113"/>
  <c r="H151" i="113"/>
  <c r="G151" i="113"/>
  <c r="F151" i="113"/>
  <c r="E151" i="113"/>
  <c r="D151" i="113"/>
  <c r="C151" i="113"/>
  <c r="T150" i="113"/>
  <c r="S150" i="113"/>
  <c r="R150" i="113"/>
  <c r="Q150" i="113"/>
  <c r="P150" i="113"/>
  <c r="O150" i="113"/>
  <c r="N150" i="113"/>
  <c r="M150" i="113"/>
  <c r="L150" i="113"/>
  <c r="K150" i="113"/>
  <c r="J150" i="113"/>
  <c r="I150" i="113"/>
  <c r="H150" i="113"/>
  <c r="G150" i="113"/>
  <c r="F150" i="113"/>
  <c r="E150" i="113"/>
  <c r="D150" i="113"/>
  <c r="C150" i="113"/>
  <c r="T149" i="113"/>
  <c r="S149" i="113"/>
  <c r="R149" i="113"/>
  <c r="Q149" i="113"/>
  <c r="P149" i="113"/>
  <c r="O149" i="113"/>
  <c r="N149" i="113"/>
  <c r="M149" i="113"/>
  <c r="L149" i="113"/>
  <c r="K149" i="113"/>
  <c r="J149" i="113"/>
  <c r="I149" i="113"/>
  <c r="H149" i="113"/>
  <c r="G149" i="113"/>
  <c r="F149" i="113"/>
  <c r="E149" i="113"/>
  <c r="D149" i="113"/>
  <c r="C149" i="113"/>
  <c r="T148" i="113"/>
  <c r="S148" i="113"/>
  <c r="R148" i="113"/>
  <c r="Q148" i="113"/>
  <c r="P148" i="113"/>
  <c r="O148" i="113"/>
  <c r="N148" i="113"/>
  <c r="M148" i="113"/>
  <c r="L148" i="113"/>
  <c r="K148" i="113"/>
  <c r="J148" i="113"/>
  <c r="I148" i="113"/>
  <c r="H148" i="113"/>
  <c r="G148" i="113"/>
  <c r="F148" i="113"/>
  <c r="E148" i="113"/>
  <c r="D148" i="113"/>
  <c r="C148" i="113"/>
  <c r="T147" i="113"/>
  <c r="S147" i="113"/>
  <c r="R147" i="113"/>
  <c r="Q147" i="113"/>
  <c r="P147" i="113"/>
  <c r="O147" i="113"/>
  <c r="N147" i="113"/>
  <c r="M147" i="113"/>
  <c r="L147" i="113"/>
  <c r="K147" i="113"/>
  <c r="J147" i="113"/>
  <c r="I147" i="113"/>
  <c r="H147" i="113"/>
  <c r="G147" i="113"/>
  <c r="F147" i="113"/>
  <c r="E147" i="113"/>
  <c r="D147" i="113"/>
  <c r="C147" i="113"/>
  <c r="T146" i="113"/>
  <c r="S146" i="113"/>
  <c r="R146" i="113"/>
  <c r="Q146" i="113"/>
  <c r="P146" i="113"/>
  <c r="O146" i="113"/>
  <c r="N146" i="113"/>
  <c r="M146" i="113"/>
  <c r="L146" i="113"/>
  <c r="K146" i="113"/>
  <c r="J146" i="113"/>
  <c r="I146" i="113"/>
  <c r="H146" i="113"/>
  <c r="G146" i="113"/>
  <c r="F146" i="113"/>
  <c r="E146" i="113"/>
  <c r="D146" i="113"/>
  <c r="C146" i="113"/>
  <c r="T145" i="113"/>
  <c r="S145" i="113"/>
  <c r="R145" i="113"/>
  <c r="Q145" i="113"/>
  <c r="P145" i="113"/>
  <c r="O145" i="113"/>
  <c r="N145" i="113"/>
  <c r="M145" i="113"/>
  <c r="L145" i="113"/>
  <c r="K145" i="113"/>
  <c r="J145" i="113"/>
  <c r="I145" i="113"/>
  <c r="H145" i="113"/>
  <c r="G145" i="113"/>
  <c r="F145" i="113"/>
  <c r="E145" i="113"/>
  <c r="D145" i="113"/>
  <c r="C145" i="113"/>
  <c r="T144" i="113"/>
  <c r="S144" i="113"/>
  <c r="R144" i="113"/>
  <c r="Q144" i="113"/>
  <c r="P144" i="113"/>
  <c r="O144" i="113"/>
  <c r="N144" i="113"/>
  <c r="M144" i="113"/>
  <c r="L144" i="113"/>
  <c r="K144" i="113"/>
  <c r="J144" i="113"/>
  <c r="I144" i="113"/>
  <c r="H144" i="113"/>
  <c r="G144" i="113"/>
  <c r="F144" i="113"/>
  <c r="E144" i="113"/>
  <c r="D144" i="113"/>
  <c r="C144" i="113"/>
  <c r="T143" i="113"/>
  <c r="S143" i="113"/>
  <c r="R143" i="113"/>
  <c r="Q143" i="113"/>
  <c r="P143" i="113"/>
  <c r="O143" i="113"/>
  <c r="N143" i="113"/>
  <c r="M143" i="113"/>
  <c r="L143" i="113"/>
  <c r="K143" i="113"/>
  <c r="J143" i="113"/>
  <c r="I143" i="113"/>
  <c r="H143" i="113"/>
  <c r="G143" i="113"/>
  <c r="F143" i="113"/>
  <c r="E143" i="113"/>
  <c r="D143" i="113"/>
  <c r="C143" i="113"/>
  <c r="T142" i="113"/>
  <c r="S142" i="113"/>
  <c r="R142" i="113"/>
  <c r="Q142" i="113"/>
  <c r="P142" i="113"/>
  <c r="O142" i="113"/>
  <c r="N142" i="113"/>
  <c r="M142" i="113"/>
  <c r="L142" i="113"/>
  <c r="K142" i="113"/>
  <c r="J142" i="113"/>
  <c r="I142" i="113"/>
  <c r="H142" i="113"/>
  <c r="G142" i="113"/>
  <c r="F142" i="113"/>
  <c r="E142" i="113"/>
  <c r="D142" i="113"/>
  <c r="C142" i="113"/>
  <c r="S133" i="113"/>
  <c r="R133" i="113"/>
  <c r="Q133" i="113"/>
  <c r="P133" i="113"/>
  <c r="O133" i="113"/>
  <c r="N133" i="113"/>
  <c r="M133" i="113"/>
  <c r="L133" i="113"/>
  <c r="K133" i="113"/>
  <c r="J133" i="113"/>
  <c r="I133" i="113"/>
  <c r="H133" i="113"/>
  <c r="G133" i="113"/>
  <c r="F133" i="113"/>
  <c r="E133" i="113"/>
  <c r="D133" i="113"/>
  <c r="C133" i="113"/>
  <c r="S132" i="113"/>
  <c r="R132" i="113"/>
  <c r="Q132" i="113"/>
  <c r="P132" i="113"/>
  <c r="O132" i="113"/>
  <c r="N132" i="113"/>
  <c r="M132" i="113"/>
  <c r="L132" i="113"/>
  <c r="K132" i="113"/>
  <c r="J132" i="113"/>
  <c r="I132" i="113"/>
  <c r="H132" i="113"/>
  <c r="G132" i="113"/>
  <c r="F132" i="113"/>
  <c r="E132" i="113"/>
  <c r="D132" i="113"/>
  <c r="C132" i="113"/>
  <c r="S131" i="113"/>
  <c r="R131" i="113"/>
  <c r="Q131" i="113"/>
  <c r="P131" i="113"/>
  <c r="O131" i="113"/>
  <c r="N131" i="113"/>
  <c r="M131" i="113"/>
  <c r="L131" i="113"/>
  <c r="K131" i="113"/>
  <c r="J131" i="113"/>
  <c r="I131" i="113"/>
  <c r="H131" i="113"/>
  <c r="G131" i="113"/>
  <c r="F131" i="113"/>
  <c r="E131" i="113"/>
  <c r="D131" i="113"/>
  <c r="C131" i="113"/>
  <c r="S130" i="113"/>
  <c r="R130" i="113"/>
  <c r="Q130" i="113"/>
  <c r="P130" i="113"/>
  <c r="O130" i="113"/>
  <c r="N130" i="113"/>
  <c r="M130" i="113"/>
  <c r="L130" i="113"/>
  <c r="K130" i="113"/>
  <c r="J130" i="113"/>
  <c r="I130" i="113"/>
  <c r="H130" i="113"/>
  <c r="G130" i="113"/>
  <c r="F130" i="113"/>
  <c r="E130" i="113"/>
  <c r="D130" i="113"/>
  <c r="C130" i="113"/>
  <c r="S129" i="113"/>
  <c r="R129" i="113"/>
  <c r="Q129" i="113"/>
  <c r="P129" i="113"/>
  <c r="O129" i="113"/>
  <c r="N129" i="113"/>
  <c r="M129" i="113"/>
  <c r="L129" i="113"/>
  <c r="K129" i="113"/>
  <c r="J129" i="113"/>
  <c r="I129" i="113"/>
  <c r="H129" i="113"/>
  <c r="G129" i="113"/>
  <c r="F129" i="113"/>
  <c r="E129" i="113"/>
  <c r="D129" i="113"/>
  <c r="C129" i="113"/>
  <c r="S128" i="113"/>
  <c r="R128" i="113"/>
  <c r="Q128" i="113"/>
  <c r="P128" i="113"/>
  <c r="O128" i="113"/>
  <c r="N128" i="113"/>
  <c r="M128" i="113"/>
  <c r="L128" i="113"/>
  <c r="K128" i="113"/>
  <c r="J128" i="113"/>
  <c r="I128" i="113"/>
  <c r="H128" i="113"/>
  <c r="G128" i="113"/>
  <c r="F128" i="113"/>
  <c r="E128" i="113"/>
  <c r="D128" i="113"/>
  <c r="C128" i="113"/>
  <c r="S127" i="113"/>
  <c r="R127" i="113"/>
  <c r="Q127" i="113"/>
  <c r="P127" i="113"/>
  <c r="O127" i="113"/>
  <c r="N127" i="113"/>
  <c r="M127" i="113"/>
  <c r="L127" i="113"/>
  <c r="K127" i="113"/>
  <c r="J127" i="113"/>
  <c r="I127" i="113"/>
  <c r="H127" i="113"/>
  <c r="G127" i="113"/>
  <c r="F127" i="113"/>
  <c r="E127" i="113"/>
  <c r="D127" i="113"/>
  <c r="C127" i="113"/>
  <c r="S126" i="113"/>
  <c r="R126" i="113"/>
  <c r="Q126" i="113"/>
  <c r="P126" i="113"/>
  <c r="O126" i="113"/>
  <c r="N126" i="113"/>
  <c r="M126" i="113"/>
  <c r="L126" i="113"/>
  <c r="K126" i="113"/>
  <c r="J126" i="113"/>
  <c r="I126" i="113"/>
  <c r="H126" i="113"/>
  <c r="G126" i="113"/>
  <c r="F126" i="113"/>
  <c r="E126" i="113"/>
  <c r="D126" i="113"/>
  <c r="C126" i="113"/>
  <c r="S125" i="113"/>
  <c r="R125" i="113"/>
  <c r="Q125" i="113"/>
  <c r="P125" i="113"/>
  <c r="O125" i="113"/>
  <c r="N125" i="113"/>
  <c r="M125" i="113"/>
  <c r="L125" i="113"/>
  <c r="K125" i="113"/>
  <c r="J125" i="113"/>
  <c r="I125" i="113"/>
  <c r="H125" i="113"/>
  <c r="G125" i="113"/>
  <c r="F125" i="113"/>
  <c r="E125" i="113"/>
  <c r="D125" i="113"/>
  <c r="C125" i="113"/>
  <c r="S124" i="113"/>
  <c r="Q124" i="113"/>
  <c r="P124" i="113"/>
  <c r="O124" i="113"/>
  <c r="N124" i="113"/>
  <c r="M124" i="113"/>
  <c r="K124" i="113"/>
  <c r="J124" i="113"/>
  <c r="I124" i="113"/>
  <c r="H124" i="113"/>
  <c r="G124" i="113"/>
  <c r="F124" i="113"/>
  <c r="E124" i="113"/>
  <c r="D124" i="113"/>
  <c r="C124" i="113"/>
  <c r="S123" i="113"/>
  <c r="Q123" i="113"/>
  <c r="P123" i="113"/>
  <c r="O123" i="113"/>
  <c r="N123" i="113"/>
  <c r="M123" i="113"/>
  <c r="L123" i="113"/>
  <c r="K123" i="113"/>
  <c r="I123" i="113"/>
  <c r="H123" i="113"/>
  <c r="G123" i="113"/>
  <c r="F123" i="113"/>
  <c r="E123" i="113"/>
  <c r="D123" i="113"/>
  <c r="C123" i="113"/>
  <c r="S122" i="113"/>
  <c r="Q122" i="113"/>
  <c r="P122" i="113"/>
  <c r="O122" i="113"/>
  <c r="N122" i="113"/>
  <c r="M122" i="113"/>
  <c r="L122" i="113"/>
  <c r="K122" i="113"/>
  <c r="I122" i="113"/>
  <c r="H122" i="113"/>
  <c r="G122" i="113"/>
  <c r="F122" i="113"/>
  <c r="E122" i="113"/>
  <c r="D122" i="113"/>
  <c r="C122" i="113"/>
  <c r="S121" i="113"/>
  <c r="Q121" i="113"/>
  <c r="P121" i="113"/>
  <c r="O121" i="113"/>
  <c r="N121" i="113"/>
  <c r="M121" i="113"/>
  <c r="L121" i="113"/>
  <c r="K121" i="113"/>
  <c r="J121" i="113"/>
  <c r="I121" i="113"/>
  <c r="H121" i="113"/>
  <c r="G121" i="113"/>
  <c r="F121" i="113"/>
  <c r="E121" i="113"/>
  <c r="D121" i="113"/>
  <c r="C121" i="113"/>
  <c r="S120" i="113"/>
  <c r="R120" i="113"/>
  <c r="Q120" i="113"/>
  <c r="P120" i="113"/>
  <c r="O120" i="113"/>
  <c r="N120" i="113"/>
  <c r="M120" i="113"/>
  <c r="L120" i="113"/>
  <c r="K120" i="113"/>
  <c r="J120" i="113"/>
  <c r="I120" i="113"/>
  <c r="H120" i="113"/>
  <c r="G120" i="113"/>
  <c r="F120" i="113"/>
  <c r="E120" i="113"/>
  <c r="D120" i="113"/>
  <c r="C120" i="113"/>
  <c r="N111" i="113"/>
  <c r="M111" i="113"/>
  <c r="L111" i="113"/>
  <c r="K111" i="113"/>
  <c r="J111" i="113"/>
  <c r="I111" i="113"/>
  <c r="H111" i="113"/>
  <c r="G111" i="113"/>
  <c r="F111" i="113"/>
  <c r="E111" i="113"/>
  <c r="D111" i="113"/>
  <c r="C111" i="113"/>
  <c r="N110" i="113"/>
  <c r="M110" i="113"/>
  <c r="L110" i="113"/>
  <c r="K110" i="113"/>
  <c r="J110" i="113"/>
  <c r="I110" i="113"/>
  <c r="H110" i="113"/>
  <c r="G110" i="113"/>
  <c r="F110" i="113"/>
  <c r="E110" i="113"/>
  <c r="D110" i="113"/>
  <c r="C110" i="113"/>
  <c r="M109" i="113"/>
  <c r="L109" i="113"/>
  <c r="K109" i="113"/>
  <c r="J109" i="113"/>
  <c r="I109" i="113"/>
  <c r="H109" i="113"/>
  <c r="G109" i="113"/>
  <c r="F109" i="113"/>
  <c r="E109" i="113"/>
  <c r="D109" i="113"/>
  <c r="C109" i="113"/>
  <c r="N108" i="113"/>
  <c r="M108" i="113"/>
  <c r="L108" i="113"/>
  <c r="K108" i="113"/>
  <c r="J108" i="113"/>
  <c r="I108" i="113"/>
  <c r="H108" i="113"/>
  <c r="G108" i="113"/>
  <c r="F108" i="113"/>
  <c r="E108" i="113"/>
  <c r="D108" i="113"/>
  <c r="C108" i="113"/>
  <c r="N107" i="113"/>
  <c r="M107" i="113"/>
  <c r="L107" i="113"/>
  <c r="K107" i="113"/>
  <c r="J107" i="113"/>
  <c r="I107" i="113"/>
  <c r="H107" i="113"/>
  <c r="G107" i="113"/>
  <c r="F107" i="113"/>
  <c r="E107" i="113"/>
  <c r="D107" i="113"/>
  <c r="C107" i="113"/>
  <c r="M106" i="113"/>
  <c r="L106" i="113"/>
  <c r="K106" i="113"/>
  <c r="J106" i="113"/>
  <c r="I106" i="113"/>
  <c r="H106" i="113"/>
  <c r="G106" i="113"/>
  <c r="F106" i="113"/>
  <c r="E106" i="113"/>
  <c r="D106" i="113"/>
  <c r="C106" i="113"/>
  <c r="M105" i="113"/>
  <c r="L105" i="113"/>
  <c r="K105" i="113"/>
  <c r="J105" i="113"/>
  <c r="I105" i="113"/>
  <c r="H105" i="113"/>
  <c r="G105" i="113"/>
  <c r="F105" i="113"/>
  <c r="E105" i="113"/>
  <c r="D105" i="113"/>
  <c r="C105" i="113"/>
  <c r="M104" i="113"/>
  <c r="L104" i="113"/>
  <c r="K104" i="113"/>
  <c r="J104" i="113"/>
  <c r="I104" i="113"/>
  <c r="H104" i="113"/>
  <c r="G104" i="113"/>
  <c r="F104" i="113"/>
  <c r="E104" i="113"/>
  <c r="D104" i="113"/>
  <c r="C104" i="113"/>
  <c r="M103" i="113"/>
  <c r="L103" i="113"/>
  <c r="K103" i="113"/>
  <c r="J103" i="113"/>
  <c r="I103" i="113"/>
  <c r="H103" i="113"/>
  <c r="G103" i="113"/>
  <c r="F103" i="113"/>
  <c r="E103" i="113"/>
  <c r="D103" i="113"/>
  <c r="C103" i="113"/>
  <c r="M102" i="113"/>
  <c r="L102" i="113"/>
  <c r="K102" i="113"/>
  <c r="J102" i="113"/>
  <c r="I102" i="113"/>
  <c r="H102" i="113"/>
  <c r="G102" i="113"/>
  <c r="F102" i="113"/>
  <c r="E102" i="113"/>
  <c r="D102" i="113"/>
  <c r="C102" i="113"/>
  <c r="M101" i="113"/>
  <c r="L101" i="113"/>
  <c r="K101" i="113"/>
  <c r="J101" i="113"/>
  <c r="I101" i="113"/>
  <c r="H101" i="113"/>
  <c r="G101" i="113"/>
  <c r="F101" i="113"/>
  <c r="E101" i="113"/>
  <c r="D101" i="113"/>
  <c r="C101" i="113"/>
  <c r="M100" i="113"/>
  <c r="L100" i="113"/>
  <c r="K100" i="113"/>
  <c r="J100" i="113"/>
  <c r="I100" i="113"/>
  <c r="H100" i="113"/>
  <c r="G100" i="113"/>
  <c r="F100" i="113"/>
  <c r="E100" i="113"/>
  <c r="D100" i="113"/>
  <c r="C100" i="113"/>
  <c r="N99" i="113"/>
  <c r="M99" i="113"/>
  <c r="L99" i="113"/>
  <c r="J99" i="113"/>
  <c r="I99" i="113"/>
  <c r="H99" i="113"/>
  <c r="G99" i="113"/>
  <c r="F99" i="113"/>
  <c r="E99" i="113"/>
  <c r="D99" i="113"/>
  <c r="C99" i="113"/>
  <c r="N98" i="113"/>
  <c r="M98" i="113"/>
  <c r="L98" i="113"/>
  <c r="K98" i="113"/>
  <c r="J98" i="113"/>
  <c r="I98" i="113"/>
  <c r="H98" i="113"/>
  <c r="G98" i="113"/>
  <c r="F98" i="113"/>
  <c r="E98" i="113"/>
  <c r="D98" i="113"/>
  <c r="C98" i="113"/>
  <c r="K89" i="113"/>
  <c r="J89" i="113"/>
  <c r="I89" i="113"/>
  <c r="H89" i="113"/>
  <c r="G89" i="113"/>
  <c r="F89" i="113"/>
  <c r="E89" i="113"/>
  <c r="D89" i="113"/>
  <c r="C89" i="113"/>
  <c r="K88" i="113"/>
  <c r="J88" i="113"/>
  <c r="I88" i="113"/>
  <c r="H88" i="113"/>
  <c r="G88" i="113"/>
  <c r="F88" i="113"/>
  <c r="E88" i="113"/>
  <c r="D88" i="113"/>
  <c r="C88" i="113"/>
  <c r="K87" i="113"/>
  <c r="J87" i="113"/>
  <c r="I87" i="113"/>
  <c r="H87" i="113"/>
  <c r="G87" i="113"/>
  <c r="F87" i="113"/>
  <c r="E87" i="113"/>
  <c r="D87" i="113"/>
  <c r="C87" i="113"/>
  <c r="K86" i="113"/>
  <c r="J86" i="113"/>
  <c r="I86" i="113"/>
  <c r="H86" i="113"/>
  <c r="G86" i="113"/>
  <c r="F86" i="113"/>
  <c r="E86" i="113"/>
  <c r="D86" i="113"/>
  <c r="C86" i="113"/>
  <c r="K85" i="113"/>
  <c r="J85" i="113"/>
  <c r="I85" i="113"/>
  <c r="H85" i="113"/>
  <c r="G85" i="113"/>
  <c r="F85" i="113"/>
  <c r="E85" i="113"/>
  <c r="D85" i="113"/>
  <c r="C85" i="113"/>
  <c r="K84" i="113"/>
  <c r="J84" i="113"/>
  <c r="I84" i="113"/>
  <c r="H84" i="113"/>
  <c r="G84" i="113"/>
  <c r="F84" i="113"/>
  <c r="E84" i="113"/>
  <c r="D84" i="113"/>
  <c r="C84" i="113"/>
  <c r="K83" i="113"/>
  <c r="J83" i="113"/>
  <c r="I83" i="113"/>
  <c r="H83" i="113"/>
  <c r="G83" i="113"/>
  <c r="F83" i="113"/>
  <c r="E83" i="113"/>
  <c r="D83" i="113"/>
  <c r="C83" i="113"/>
  <c r="K82" i="113"/>
  <c r="J82" i="113"/>
  <c r="I82" i="113"/>
  <c r="H82" i="113"/>
  <c r="G82" i="113"/>
  <c r="F82" i="113"/>
  <c r="E82" i="113"/>
  <c r="D82" i="113"/>
  <c r="C82" i="113"/>
  <c r="K81" i="113"/>
  <c r="J81" i="113"/>
  <c r="I81" i="113"/>
  <c r="H81" i="113"/>
  <c r="G81" i="113"/>
  <c r="F81" i="113"/>
  <c r="E81" i="113"/>
  <c r="D81" i="113"/>
  <c r="C81" i="113"/>
  <c r="K80" i="113"/>
  <c r="J80" i="113"/>
  <c r="I80" i="113"/>
  <c r="H80" i="113"/>
  <c r="G80" i="113"/>
  <c r="F80" i="113"/>
  <c r="E80" i="113"/>
  <c r="D80" i="113"/>
  <c r="C80" i="113"/>
  <c r="K79" i="113"/>
  <c r="J79" i="113"/>
  <c r="I79" i="113"/>
  <c r="H79" i="113"/>
  <c r="G79" i="113"/>
  <c r="F79" i="113"/>
  <c r="E79" i="113"/>
  <c r="D79" i="113"/>
  <c r="C79" i="113"/>
  <c r="K78" i="113"/>
  <c r="J78" i="113"/>
  <c r="I78" i="113"/>
  <c r="H78" i="113"/>
  <c r="G78" i="113"/>
  <c r="F78" i="113"/>
  <c r="E78" i="113"/>
  <c r="D78" i="113"/>
  <c r="C78" i="113"/>
  <c r="K77" i="113"/>
  <c r="J77" i="113"/>
  <c r="I77" i="113"/>
  <c r="H77" i="113"/>
  <c r="G77" i="113"/>
  <c r="F77" i="113"/>
  <c r="E77" i="113"/>
  <c r="D77" i="113"/>
  <c r="C77" i="113"/>
  <c r="K76" i="113"/>
  <c r="J76" i="113"/>
  <c r="I76" i="113"/>
  <c r="H76" i="113"/>
  <c r="G76" i="113"/>
  <c r="F76" i="113"/>
  <c r="E76" i="113"/>
  <c r="D76" i="113"/>
  <c r="C76" i="113"/>
  <c r="K67" i="113"/>
  <c r="J67" i="113"/>
  <c r="I67" i="113"/>
  <c r="H67" i="113"/>
  <c r="G67" i="113"/>
  <c r="F67" i="113"/>
  <c r="E67" i="113"/>
  <c r="D67" i="113"/>
  <c r="C67" i="113"/>
  <c r="K66" i="113"/>
  <c r="J66" i="113"/>
  <c r="I66" i="113"/>
  <c r="H66" i="113"/>
  <c r="G66" i="113"/>
  <c r="F66" i="113"/>
  <c r="E66" i="113"/>
  <c r="D66" i="113"/>
  <c r="C66" i="113"/>
  <c r="K65" i="113"/>
  <c r="J65" i="113"/>
  <c r="I65" i="113"/>
  <c r="H65" i="113"/>
  <c r="G65" i="113"/>
  <c r="F65" i="113"/>
  <c r="E65" i="113"/>
  <c r="D65" i="113"/>
  <c r="C65" i="113"/>
  <c r="K64" i="113"/>
  <c r="J64" i="113"/>
  <c r="I64" i="113"/>
  <c r="H64" i="113"/>
  <c r="G64" i="113"/>
  <c r="F64" i="113"/>
  <c r="E64" i="113"/>
  <c r="D64" i="113"/>
  <c r="C64" i="113"/>
  <c r="K63" i="113"/>
  <c r="J63" i="113"/>
  <c r="I63" i="113"/>
  <c r="H63" i="113"/>
  <c r="G63" i="113"/>
  <c r="F63" i="113"/>
  <c r="E63" i="113"/>
  <c r="D63" i="113"/>
  <c r="C63" i="113"/>
  <c r="K62" i="113"/>
  <c r="J62" i="113"/>
  <c r="I62" i="113"/>
  <c r="H62" i="113"/>
  <c r="G62" i="113"/>
  <c r="F62" i="113"/>
  <c r="E62" i="113"/>
  <c r="D62" i="113"/>
  <c r="C62" i="113"/>
  <c r="K61" i="113"/>
  <c r="J61" i="113"/>
  <c r="I61" i="113"/>
  <c r="H61" i="113"/>
  <c r="G61" i="113"/>
  <c r="F61" i="113"/>
  <c r="E61" i="113"/>
  <c r="D61" i="113"/>
  <c r="C61" i="113"/>
  <c r="K60" i="113"/>
  <c r="J60" i="113"/>
  <c r="I60" i="113"/>
  <c r="H60" i="113"/>
  <c r="G60" i="113"/>
  <c r="F60" i="113"/>
  <c r="E60" i="113"/>
  <c r="D60" i="113"/>
  <c r="C60" i="113"/>
  <c r="K59" i="113"/>
  <c r="J59" i="113"/>
  <c r="I59" i="113"/>
  <c r="H59" i="113"/>
  <c r="G59" i="113"/>
  <c r="F59" i="113"/>
  <c r="E59" i="113"/>
  <c r="D59" i="113"/>
  <c r="C59" i="113"/>
  <c r="K58" i="113"/>
  <c r="J58" i="113"/>
  <c r="I58" i="113"/>
  <c r="H58" i="113"/>
  <c r="G58" i="113"/>
  <c r="F58" i="113"/>
  <c r="E58" i="113"/>
  <c r="D58" i="113"/>
  <c r="C58" i="113"/>
  <c r="K57" i="113"/>
  <c r="J57" i="113"/>
  <c r="I57" i="113"/>
  <c r="H57" i="113"/>
  <c r="G57" i="113"/>
  <c r="F57" i="113"/>
  <c r="E57" i="113"/>
  <c r="D57" i="113"/>
  <c r="C57" i="113"/>
  <c r="K56" i="113"/>
  <c r="J56" i="113"/>
  <c r="I56" i="113"/>
  <c r="H56" i="113"/>
  <c r="G56" i="113"/>
  <c r="F56" i="113"/>
  <c r="E56" i="113"/>
  <c r="D56" i="113"/>
  <c r="C56" i="113"/>
  <c r="K55" i="113"/>
  <c r="J55" i="113"/>
  <c r="I55" i="113"/>
  <c r="H55" i="113"/>
  <c r="G55" i="113"/>
  <c r="F55" i="113"/>
  <c r="E55" i="113"/>
  <c r="D55" i="113"/>
  <c r="C55" i="113"/>
  <c r="K54" i="113"/>
  <c r="J54" i="113"/>
  <c r="I54" i="113"/>
  <c r="H54" i="113"/>
  <c r="G54" i="113"/>
  <c r="F54" i="113"/>
  <c r="E54" i="113"/>
  <c r="D54" i="113"/>
  <c r="C54" i="113"/>
  <c r="N45" i="113"/>
  <c r="M45" i="113"/>
  <c r="L45" i="113"/>
  <c r="K45" i="113"/>
  <c r="J45" i="113"/>
  <c r="I45" i="113"/>
  <c r="H45" i="113"/>
  <c r="G45" i="113"/>
  <c r="F45" i="113"/>
  <c r="E45" i="113"/>
  <c r="D45" i="113"/>
  <c r="C45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N35" i="113"/>
  <c r="M35" i="113"/>
  <c r="L35" i="113"/>
  <c r="J35" i="113"/>
  <c r="I35" i="113"/>
  <c r="H35" i="113"/>
  <c r="G35" i="113"/>
  <c r="F35" i="113"/>
  <c r="E35" i="113"/>
  <c r="D35" i="113"/>
  <c r="C35" i="113"/>
  <c r="N34" i="113"/>
  <c r="M34" i="113"/>
  <c r="L34" i="113"/>
  <c r="K34" i="113"/>
  <c r="J34" i="113"/>
  <c r="I34" i="113"/>
  <c r="H34" i="113"/>
  <c r="G34" i="113"/>
  <c r="F34" i="113"/>
  <c r="E34" i="113"/>
  <c r="D34" i="113"/>
  <c r="C34" i="113"/>
  <c r="N33" i="113"/>
  <c r="M33" i="113"/>
  <c r="L33" i="113"/>
  <c r="K33" i="113"/>
  <c r="J33" i="113"/>
  <c r="I33" i="113"/>
  <c r="H33" i="113"/>
  <c r="G33" i="113"/>
  <c r="F33" i="113"/>
  <c r="E33" i="113"/>
  <c r="D33" i="113"/>
  <c r="C33" i="113"/>
  <c r="N32" i="113"/>
  <c r="M32" i="113"/>
  <c r="L32" i="113"/>
  <c r="K32" i="113"/>
  <c r="J32" i="113"/>
  <c r="I32" i="113"/>
  <c r="H32" i="113"/>
  <c r="G32" i="113"/>
  <c r="F32" i="113"/>
  <c r="E32" i="113"/>
  <c r="D32" i="113"/>
  <c r="C32" i="113"/>
  <c r="N23" i="113"/>
  <c r="M23" i="113"/>
  <c r="L23" i="113"/>
  <c r="K23" i="113"/>
  <c r="J23" i="113"/>
  <c r="I23" i="113"/>
  <c r="H23" i="113"/>
  <c r="G23" i="113"/>
  <c r="F23" i="113"/>
  <c r="E23" i="113"/>
  <c r="D23" i="113"/>
  <c r="C23" i="113"/>
  <c r="N22" i="113"/>
  <c r="M22" i="113"/>
  <c r="L22" i="113"/>
  <c r="K22" i="113"/>
  <c r="J22" i="113"/>
  <c r="I22" i="113"/>
  <c r="H22" i="113"/>
  <c r="G22" i="113"/>
  <c r="F22" i="113"/>
  <c r="E22" i="113"/>
  <c r="D22" i="113"/>
  <c r="C22" i="113"/>
  <c r="N21" i="113"/>
  <c r="M21" i="113"/>
  <c r="L21" i="113"/>
  <c r="K21" i="113"/>
  <c r="J21" i="113"/>
  <c r="I21" i="113"/>
  <c r="G21" i="113"/>
  <c r="F21" i="113"/>
  <c r="E21" i="113"/>
  <c r="D21" i="113"/>
  <c r="C21" i="113"/>
  <c r="N20" i="113"/>
  <c r="M20" i="113"/>
  <c r="L20" i="113"/>
  <c r="K20" i="113"/>
  <c r="J20" i="113"/>
  <c r="I20" i="113"/>
  <c r="H20" i="113"/>
  <c r="G20" i="113"/>
  <c r="F20" i="113"/>
  <c r="E20" i="113"/>
  <c r="D20" i="113"/>
  <c r="C20" i="113"/>
  <c r="N19" i="113"/>
  <c r="M19" i="113"/>
  <c r="L19" i="113"/>
  <c r="K19" i="113"/>
  <c r="J19" i="113"/>
  <c r="I19" i="113"/>
  <c r="H19" i="113"/>
  <c r="G19" i="113"/>
  <c r="F19" i="113"/>
  <c r="E19" i="113"/>
  <c r="D19" i="113"/>
  <c r="C19" i="113"/>
  <c r="N18" i="113"/>
  <c r="M18" i="113"/>
  <c r="L18" i="113"/>
  <c r="K18" i="113"/>
  <c r="J18" i="113"/>
  <c r="I18" i="113"/>
  <c r="H18" i="113"/>
  <c r="G18" i="113"/>
  <c r="F18" i="113"/>
  <c r="E18" i="113"/>
  <c r="D18" i="113"/>
  <c r="C18" i="113"/>
  <c r="N17" i="113"/>
  <c r="M17" i="113"/>
  <c r="L17" i="113"/>
  <c r="K17" i="113"/>
  <c r="J17" i="113"/>
  <c r="I17" i="113"/>
  <c r="H17" i="113"/>
  <c r="G17" i="113"/>
  <c r="F17" i="113"/>
  <c r="E17" i="113"/>
  <c r="D17" i="113"/>
  <c r="C17" i="113"/>
  <c r="N16" i="113"/>
  <c r="M16" i="113"/>
  <c r="L16" i="113"/>
  <c r="K16" i="113"/>
  <c r="J16" i="113"/>
  <c r="I16" i="113"/>
  <c r="H16" i="113"/>
  <c r="G16" i="113"/>
  <c r="F16" i="113"/>
  <c r="E16" i="113"/>
  <c r="D16" i="113"/>
  <c r="C16" i="113"/>
  <c r="N15" i="113"/>
  <c r="M15" i="113"/>
  <c r="L15" i="113"/>
  <c r="K15" i="113"/>
  <c r="J15" i="113"/>
  <c r="I15" i="113"/>
  <c r="H15" i="113"/>
  <c r="G15" i="113"/>
  <c r="F15" i="113"/>
  <c r="E15" i="113"/>
  <c r="D15" i="113"/>
  <c r="C15" i="113"/>
  <c r="N14" i="113"/>
  <c r="M14" i="113"/>
  <c r="L14" i="113"/>
  <c r="K14" i="113"/>
  <c r="J14" i="113"/>
  <c r="I14" i="113"/>
  <c r="H14" i="113"/>
  <c r="G14" i="113"/>
  <c r="F14" i="113"/>
  <c r="E14" i="113"/>
  <c r="D14" i="113"/>
  <c r="C14" i="113"/>
  <c r="N13" i="113"/>
  <c r="M13" i="113"/>
  <c r="L13" i="113"/>
  <c r="K13" i="113"/>
  <c r="J13" i="113"/>
  <c r="I13" i="113"/>
  <c r="H13" i="113"/>
  <c r="G13" i="113"/>
  <c r="F13" i="113"/>
  <c r="E13" i="113"/>
  <c r="D13" i="113"/>
  <c r="C13" i="113"/>
  <c r="N12" i="113"/>
  <c r="M12" i="113"/>
  <c r="L12" i="113"/>
  <c r="K12" i="113"/>
  <c r="J12" i="113"/>
  <c r="I12" i="113"/>
  <c r="G12" i="113"/>
  <c r="F12" i="113"/>
  <c r="E12" i="113"/>
  <c r="D12" i="113"/>
  <c r="C12" i="113"/>
  <c r="N11" i="113"/>
  <c r="M11" i="113"/>
  <c r="L11" i="113"/>
  <c r="K11" i="113"/>
  <c r="J11" i="113"/>
  <c r="I11" i="113"/>
  <c r="H11" i="113"/>
  <c r="G11" i="113"/>
  <c r="F11" i="113"/>
  <c r="E11" i="113"/>
  <c r="D11" i="113"/>
  <c r="C11" i="113"/>
  <c r="N10" i="113"/>
  <c r="M10" i="113"/>
  <c r="L10" i="113"/>
  <c r="K10" i="113"/>
  <c r="J10" i="113"/>
  <c r="I10" i="113"/>
  <c r="H10" i="113"/>
  <c r="G10" i="113"/>
  <c r="F10" i="113"/>
  <c r="E10" i="113"/>
  <c r="D10" i="113"/>
  <c r="C10" i="113"/>
  <c r="G175" i="122"/>
  <c r="F175" i="122"/>
  <c r="E175" i="122"/>
  <c r="D175" i="122"/>
  <c r="C175" i="122"/>
  <c r="G174" i="122"/>
  <c r="F174" i="122"/>
  <c r="E174" i="122"/>
  <c r="D174" i="122"/>
  <c r="D186" i="122" s="1"/>
  <c r="C174" i="122"/>
  <c r="G173" i="122"/>
  <c r="F173" i="122"/>
  <c r="E173" i="122"/>
  <c r="E185" i="122" s="1"/>
  <c r="D173" i="122"/>
  <c r="C173" i="122"/>
  <c r="G172" i="122"/>
  <c r="F172" i="122"/>
  <c r="E172" i="122"/>
  <c r="D172" i="122"/>
  <c r="C172" i="122"/>
  <c r="G171" i="122"/>
  <c r="G176" i="122" s="1"/>
  <c r="F171" i="122"/>
  <c r="E171" i="122"/>
  <c r="D171" i="122"/>
  <c r="C171" i="122"/>
  <c r="G170" i="122"/>
  <c r="F170" i="122"/>
  <c r="E170" i="122"/>
  <c r="D170" i="122"/>
  <c r="C170" i="122"/>
  <c r="G169" i="122"/>
  <c r="F169" i="122"/>
  <c r="E169" i="122"/>
  <c r="D169" i="122"/>
  <c r="C169" i="122"/>
  <c r="G168" i="122"/>
  <c r="F168" i="122"/>
  <c r="E168" i="122"/>
  <c r="D168" i="122"/>
  <c r="C168" i="122"/>
  <c r="G152" i="122"/>
  <c r="F152" i="122"/>
  <c r="E152" i="122"/>
  <c r="D152" i="122"/>
  <c r="C152" i="122"/>
  <c r="G151" i="122"/>
  <c r="F151" i="122"/>
  <c r="E151" i="122"/>
  <c r="D151" i="122"/>
  <c r="D163" i="122" s="1"/>
  <c r="C151" i="122"/>
  <c r="G150" i="122"/>
  <c r="F150" i="122"/>
  <c r="E150" i="122"/>
  <c r="E162" i="122" s="1"/>
  <c r="D150" i="122"/>
  <c r="C150" i="122"/>
  <c r="G149" i="122"/>
  <c r="F149" i="122"/>
  <c r="E149" i="122"/>
  <c r="D149" i="122"/>
  <c r="C149" i="122"/>
  <c r="G148" i="122"/>
  <c r="F148" i="122"/>
  <c r="E148" i="122"/>
  <c r="D148" i="122"/>
  <c r="C148" i="122"/>
  <c r="G147" i="122"/>
  <c r="F147" i="122"/>
  <c r="E147" i="122"/>
  <c r="D147" i="122"/>
  <c r="C147" i="122"/>
  <c r="G146" i="122"/>
  <c r="F146" i="122"/>
  <c r="E146" i="122"/>
  <c r="D146" i="122"/>
  <c r="C146" i="122"/>
  <c r="G145" i="122"/>
  <c r="F145" i="122"/>
  <c r="E145" i="122"/>
  <c r="D145" i="122"/>
  <c r="C145" i="122"/>
  <c r="G129" i="122"/>
  <c r="F129" i="122"/>
  <c r="E129" i="122"/>
  <c r="D129" i="122"/>
  <c r="C129" i="122"/>
  <c r="G128" i="122"/>
  <c r="F128" i="122"/>
  <c r="E128" i="122"/>
  <c r="D128" i="122"/>
  <c r="D140" i="122" s="1"/>
  <c r="C128" i="122"/>
  <c r="G127" i="122"/>
  <c r="F127" i="122"/>
  <c r="E127" i="122"/>
  <c r="E139" i="122" s="1"/>
  <c r="D127" i="122"/>
  <c r="C127" i="122"/>
  <c r="G126" i="122"/>
  <c r="F126" i="122"/>
  <c r="E126" i="122"/>
  <c r="D126" i="122"/>
  <c r="C126" i="122"/>
  <c r="G125" i="122"/>
  <c r="F125" i="122"/>
  <c r="E125" i="122"/>
  <c r="D125" i="122"/>
  <c r="C125" i="122"/>
  <c r="G124" i="122"/>
  <c r="F124" i="122"/>
  <c r="E124" i="122"/>
  <c r="D124" i="122"/>
  <c r="C124" i="122"/>
  <c r="G123" i="122"/>
  <c r="F123" i="122"/>
  <c r="E123" i="122"/>
  <c r="D123" i="122"/>
  <c r="C123" i="122"/>
  <c r="G122" i="122"/>
  <c r="F122" i="122"/>
  <c r="E122" i="122"/>
  <c r="D122" i="122"/>
  <c r="C122" i="122"/>
  <c r="G106" i="122"/>
  <c r="F106" i="122"/>
  <c r="E106" i="122"/>
  <c r="D106" i="122"/>
  <c r="C106" i="122"/>
  <c r="G105" i="122"/>
  <c r="F105" i="122"/>
  <c r="E105" i="122"/>
  <c r="D105" i="122"/>
  <c r="D117" i="122" s="1"/>
  <c r="C105" i="122"/>
  <c r="G104" i="122"/>
  <c r="F104" i="122"/>
  <c r="E104" i="122"/>
  <c r="E116" i="122" s="1"/>
  <c r="D104" i="122"/>
  <c r="C104" i="122"/>
  <c r="G103" i="122"/>
  <c r="F103" i="122"/>
  <c r="E103" i="122"/>
  <c r="D103" i="122"/>
  <c r="C103" i="122"/>
  <c r="G102" i="122"/>
  <c r="F102" i="122"/>
  <c r="E102" i="122"/>
  <c r="D102" i="122"/>
  <c r="C102" i="122"/>
  <c r="G101" i="122"/>
  <c r="F101" i="122"/>
  <c r="E101" i="122"/>
  <c r="D101" i="122"/>
  <c r="C101" i="122"/>
  <c r="G100" i="122"/>
  <c r="F100" i="122"/>
  <c r="E100" i="122"/>
  <c r="D100" i="122"/>
  <c r="C100" i="122"/>
  <c r="G99" i="122"/>
  <c r="F99" i="122"/>
  <c r="E99" i="122"/>
  <c r="D99" i="122"/>
  <c r="C99" i="122"/>
  <c r="G83" i="122"/>
  <c r="F83" i="122"/>
  <c r="E83" i="122"/>
  <c r="D83" i="122"/>
  <c r="C83" i="122"/>
  <c r="G82" i="122"/>
  <c r="F82" i="122"/>
  <c r="E82" i="122"/>
  <c r="D82" i="122"/>
  <c r="D94" i="122" s="1"/>
  <c r="C82" i="122"/>
  <c r="G81" i="122"/>
  <c r="F81" i="122"/>
  <c r="E81" i="122"/>
  <c r="E93" i="122" s="1"/>
  <c r="D81" i="122"/>
  <c r="C81" i="122"/>
  <c r="G80" i="122"/>
  <c r="F80" i="122"/>
  <c r="E80" i="122"/>
  <c r="D80" i="122"/>
  <c r="C80" i="122"/>
  <c r="G79" i="122"/>
  <c r="F79" i="122"/>
  <c r="E79" i="122"/>
  <c r="D79" i="122"/>
  <c r="C79" i="122"/>
  <c r="G78" i="122"/>
  <c r="F78" i="122"/>
  <c r="E78" i="122"/>
  <c r="D78" i="122"/>
  <c r="C78" i="122"/>
  <c r="G77" i="122"/>
  <c r="F77" i="122"/>
  <c r="E77" i="122"/>
  <c r="D77" i="122"/>
  <c r="C77" i="122"/>
  <c r="G76" i="122"/>
  <c r="F76" i="122"/>
  <c r="E76" i="122"/>
  <c r="D76" i="122"/>
  <c r="C76" i="122"/>
  <c r="G60" i="122"/>
  <c r="F60" i="122"/>
  <c r="E60" i="122"/>
  <c r="D60" i="122"/>
  <c r="C60" i="122"/>
  <c r="G59" i="122"/>
  <c r="F59" i="122"/>
  <c r="E59" i="122"/>
  <c r="D59" i="122"/>
  <c r="D71" i="122" s="1"/>
  <c r="C59" i="122"/>
  <c r="G58" i="122"/>
  <c r="F58" i="122"/>
  <c r="E58" i="122"/>
  <c r="E70" i="122" s="1"/>
  <c r="D58" i="122"/>
  <c r="C58" i="122"/>
  <c r="G57" i="122"/>
  <c r="F57" i="122"/>
  <c r="E57" i="122"/>
  <c r="D57" i="122"/>
  <c r="C57" i="122"/>
  <c r="G56" i="122"/>
  <c r="F56" i="122"/>
  <c r="E56" i="122"/>
  <c r="D56" i="122"/>
  <c r="C56" i="122"/>
  <c r="G55" i="122"/>
  <c r="F55" i="122"/>
  <c r="E55" i="122"/>
  <c r="D55" i="122"/>
  <c r="C55" i="122"/>
  <c r="G54" i="122"/>
  <c r="F54" i="122"/>
  <c r="E54" i="122"/>
  <c r="D54" i="122"/>
  <c r="C54" i="122"/>
  <c r="G53" i="122"/>
  <c r="F53" i="122"/>
  <c r="E53" i="122"/>
  <c r="D53" i="122"/>
  <c r="C53" i="122"/>
  <c r="G188" i="117"/>
  <c r="F188" i="117"/>
  <c r="E188" i="117"/>
  <c r="D188" i="117"/>
  <c r="C188" i="117"/>
  <c r="G187" i="117"/>
  <c r="F187" i="117"/>
  <c r="E187" i="117"/>
  <c r="D187" i="117"/>
  <c r="C187" i="117"/>
  <c r="G186" i="117"/>
  <c r="F186" i="117"/>
  <c r="E186" i="117"/>
  <c r="D186" i="117"/>
  <c r="C186" i="117"/>
  <c r="G185" i="117"/>
  <c r="F185" i="117"/>
  <c r="E185" i="117"/>
  <c r="D185" i="117"/>
  <c r="C185" i="117"/>
  <c r="G184" i="117"/>
  <c r="F184" i="117"/>
  <c r="E184" i="117"/>
  <c r="D184" i="117"/>
  <c r="C184" i="117"/>
  <c r="G183" i="117"/>
  <c r="F183" i="117"/>
  <c r="E183" i="117"/>
  <c r="D183" i="117"/>
  <c r="D194" i="117" s="1"/>
  <c r="C183" i="117"/>
  <c r="G182" i="117"/>
  <c r="F182" i="117"/>
  <c r="E182" i="117"/>
  <c r="E193" i="117" s="1"/>
  <c r="D182" i="117"/>
  <c r="C182" i="117"/>
  <c r="G165" i="117"/>
  <c r="F165" i="117"/>
  <c r="E165" i="117"/>
  <c r="D165" i="117"/>
  <c r="C165" i="117"/>
  <c r="G164" i="117"/>
  <c r="F164" i="117"/>
  <c r="E164" i="117"/>
  <c r="D164" i="117"/>
  <c r="C164" i="117"/>
  <c r="G163" i="117"/>
  <c r="F163" i="117"/>
  <c r="E163" i="117"/>
  <c r="D163" i="117"/>
  <c r="C163" i="117"/>
  <c r="G162" i="117"/>
  <c r="F162" i="117"/>
  <c r="E162" i="117"/>
  <c r="E174" i="117" s="1"/>
  <c r="D162" i="117"/>
  <c r="C162" i="117"/>
  <c r="G161" i="117"/>
  <c r="F161" i="117"/>
  <c r="E161" i="117"/>
  <c r="D161" i="117"/>
  <c r="C161" i="117"/>
  <c r="G160" i="117"/>
  <c r="F160" i="117"/>
  <c r="E160" i="117"/>
  <c r="D160" i="117"/>
  <c r="C160" i="117"/>
  <c r="G159" i="117"/>
  <c r="F159" i="117"/>
  <c r="E159" i="117"/>
  <c r="D159" i="117"/>
  <c r="D170" i="117" s="1"/>
  <c r="C159" i="117"/>
  <c r="G142" i="117"/>
  <c r="F142" i="117"/>
  <c r="E142" i="117"/>
  <c r="D142" i="117"/>
  <c r="C142" i="117"/>
  <c r="G141" i="117"/>
  <c r="F141" i="117"/>
  <c r="E141" i="117"/>
  <c r="D141" i="117"/>
  <c r="C141" i="117"/>
  <c r="G140" i="117"/>
  <c r="F140" i="117"/>
  <c r="E140" i="117"/>
  <c r="D140" i="117"/>
  <c r="C140" i="117"/>
  <c r="G139" i="117"/>
  <c r="F139" i="117"/>
  <c r="E139" i="117"/>
  <c r="D139" i="117"/>
  <c r="D151" i="117" s="1"/>
  <c r="C139" i="117"/>
  <c r="G138" i="117"/>
  <c r="F138" i="117"/>
  <c r="E138" i="117"/>
  <c r="E150" i="117" s="1"/>
  <c r="D138" i="117"/>
  <c r="C138" i="117"/>
  <c r="G137" i="117"/>
  <c r="F137" i="117"/>
  <c r="E137" i="117"/>
  <c r="D137" i="117"/>
  <c r="C137" i="117"/>
  <c r="G136" i="117"/>
  <c r="F136" i="117"/>
  <c r="E136" i="117"/>
  <c r="D136" i="117"/>
  <c r="C136" i="117"/>
  <c r="G119" i="117"/>
  <c r="F119" i="117"/>
  <c r="E119" i="117"/>
  <c r="D119" i="117"/>
  <c r="C119" i="117"/>
  <c r="G118" i="117"/>
  <c r="F118" i="117"/>
  <c r="E118" i="117"/>
  <c r="D118" i="117"/>
  <c r="C118" i="117"/>
  <c r="G117" i="117"/>
  <c r="F117" i="117"/>
  <c r="E117" i="117"/>
  <c r="D117" i="117"/>
  <c r="C117" i="117"/>
  <c r="G116" i="117"/>
  <c r="F116" i="117"/>
  <c r="E116" i="117"/>
  <c r="D116" i="117"/>
  <c r="C116" i="117"/>
  <c r="G115" i="117"/>
  <c r="F115" i="117"/>
  <c r="E115" i="117"/>
  <c r="D115" i="117"/>
  <c r="D127" i="117" s="1"/>
  <c r="C115" i="117"/>
  <c r="G114" i="117"/>
  <c r="F114" i="117"/>
  <c r="E114" i="117"/>
  <c r="E125" i="117" s="1"/>
  <c r="D114" i="117"/>
  <c r="C114" i="117"/>
  <c r="G113" i="117"/>
  <c r="F113" i="117"/>
  <c r="E113" i="117"/>
  <c r="D113" i="117"/>
  <c r="C113" i="117"/>
  <c r="G96" i="117"/>
  <c r="F96" i="117"/>
  <c r="E96" i="117"/>
  <c r="D96" i="117"/>
  <c r="C96" i="117"/>
  <c r="G95" i="117"/>
  <c r="F95" i="117"/>
  <c r="E95" i="117"/>
  <c r="D95" i="117"/>
  <c r="C95" i="117"/>
  <c r="G94" i="117"/>
  <c r="F94" i="117"/>
  <c r="E94" i="117"/>
  <c r="D94" i="117"/>
  <c r="C94" i="117"/>
  <c r="G93" i="117"/>
  <c r="F93" i="117"/>
  <c r="E93" i="117"/>
  <c r="D93" i="117"/>
  <c r="C93" i="117"/>
  <c r="G92" i="117"/>
  <c r="F92" i="117"/>
  <c r="E92" i="117"/>
  <c r="D92" i="117"/>
  <c r="C92" i="117"/>
  <c r="G91" i="117"/>
  <c r="F91" i="117"/>
  <c r="E91" i="117"/>
  <c r="D91" i="117"/>
  <c r="D102" i="117" s="1"/>
  <c r="C91" i="117"/>
  <c r="G90" i="117"/>
  <c r="F90" i="117"/>
  <c r="E90" i="117"/>
  <c r="E101" i="117" s="1"/>
  <c r="D90" i="117"/>
  <c r="C90" i="117"/>
  <c r="G73" i="117"/>
  <c r="F73" i="117"/>
  <c r="E73" i="117"/>
  <c r="D73" i="117"/>
  <c r="C73" i="117"/>
  <c r="G72" i="117"/>
  <c r="F72" i="117"/>
  <c r="E72" i="117"/>
  <c r="D72" i="117"/>
  <c r="C72" i="117"/>
  <c r="G71" i="117"/>
  <c r="F71" i="117"/>
  <c r="E71" i="117"/>
  <c r="D71" i="117"/>
  <c r="C71" i="117"/>
  <c r="G70" i="117"/>
  <c r="F70" i="117"/>
  <c r="E70" i="117"/>
  <c r="E82" i="117" s="1"/>
  <c r="D70" i="117"/>
  <c r="C70" i="117"/>
  <c r="G69" i="117"/>
  <c r="F69" i="117"/>
  <c r="E69" i="117"/>
  <c r="D69" i="117"/>
  <c r="C69" i="117"/>
  <c r="G68" i="117"/>
  <c r="F68" i="117"/>
  <c r="E68" i="117"/>
  <c r="D68" i="117"/>
  <c r="C68" i="117"/>
  <c r="G67" i="117"/>
  <c r="F67" i="117"/>
  <c r="E67" i="117"/>
  <c r="D67" i="117"/>
  <c r="D78" i="117" s="1"/>
  <c r="C67" i="117"/>
  <c r="G111" i="121"/>
  <c r="F111" i="121"/>
  <c r="E111" i="121"/>
  <c r="D111" i="121"/>
  <c r="C111" i="121"/>
  <c r="G110" i="121"/>
  <c r="F110" i="121"/>
  <c r="E110" i="121"/>
  <c r="D110" i="121"/>
  <c r="C110" i="121"/>
  <c r="G109" i="121"/>
  <c r="F109" i="121"/>
  <c r="E109" i="121"/>
  <c r="D109" i="121"/>
  <c r="C109" i="121"/>
  <c r="G97" i="121"/>
  <c r="F97" i="121"/>
  <c r="E97" i="121"/>
  <c r="D97" i="121"/>
  <c r="C97" i="121"/>
  <c r="G96" i="121"/>
  <c r="F96" i="121"/>
  <c r="E96" i="121"/>
  <c r="E103" i="121" s="1"/>
  <c r="D96" i="121"/>
  <c r="C96" i="121"/>
  <c r="G95" i="121"/>
  <c r="F95" i="121"/>
  <c r="E95" i="121"/>
  <c r="D95" i="121"/>
  <c r="C95" i="121"/>
  <c r="G83" i="121"/>
  <c r="F83" i="121"/>
  <c r="E83" i="121"/>
  <c r="D83" i="121"/>
  <c r="C83" i="121"/>
  <c r="G82" i="121"/>
  <c r="F82" i="121"/>
  <c r="E82" i="121"/>
  <c r="D82" i="121"/>
  <c r="C82" i="121"/>
  <c r="G81" i="121"/>
  <c r="F81" i="121"/>
  <c r="E81" i="121"/>
  <c r="D81" i="121"/>
  <c r="C81" i="121"/>
  <c r="G69" i="121"/>
  <c r="F69" i="121"/>
  <c r="E69" i="121"/>
  <c r="D69" i="121"/>
  <c r="C69" i="121"/>
  <c r="G68" i="121"/>
  <c r="F68" i="121"/>
  <c r="E68" i="121"/>
  <c r="D68" i="121"/>
  <c r="C68" i="121"/>
  <c r="G67" i="121"/>
  <c r="F67" i="121"/>
  <c r="E67" i="121"/>
  <c r="D67" i="121"/>
  <c r="C67" i="121"/>
  <c r="G55" i="121"/>
  <c r="F55" i="121"/>
  <c r="E55" i="121"/>
  <c r="D55" i="121"/>
  <c r="C55" i="121"/>
  <c r="G54" i="121"/>
  <c r="F54" i="121"/>
  <c r="E54" i="121"/>
  <c r="D54" i="121"/>
  <c r="C54" i="121"/>
  <c r="G53" i="121"/>
  <c r="F53" i="121"/>
  <c r="E53" i="121"/>
  <c r="D53" i="121"/>
  <c r="C53" i="121"/>
  <c r="G41" i="121"/>
  <c r="F41" i="121"/>
  <c r="E41" i="121"/>
  <c r="D41" i="121"/>
  <c r="C41" i="121"/>
  <c r="G40" i="121"/>
  <c r="F40" i="121"/>
  <c r="E40" i="121"/>
  <c r="D40" i="121"/>
  <c r="C40" i="121"/>
  <c r="G39" i="121"/>
  <c r="F39" i="121"/>
  <c r="E39" i="121"/>
  <c r="D39" i="121"/>
  <c r="C39" i="121"/>
  <c r="G118" i="120"/>
  <c r="F118" i="120"/>
  <c r="E118" i="120"/>
  <c r="D118" i="120"/>
  <c r="C118" i="120"/>
  <c r="C119" i="120" s="1"/>
  <c r="G117" i="120"/>
  <c r="F117" i="120"/>
  <c r="E117" i="120"/>
  <c r="D117" i="120"/>
  <c r="C117" i="120"/>
  <c r="G116" i="120"/>
  <c r="F116" i="120"/>
  <c r="E116" i="120"/>
  <c r="E124" i="120" s="1"/>
  <c r="D116" i="120"/>
  <c r="C116" i="120"/>
  <c r="G115" i="120"/>
  <c r="F115" i="120"/>
  <c r="E115" i="120"/>
  <c r="D115" i="120"/>
  <c r="C115" i="120"/>
  <c r="G103" i="120"/>
  <c r="F103" i="120"/>
  <c r="E103" i="120"/>
  <c r="D103" i="120"/>
  <c r="C103" i="120"/>
  <c r="C104" i="120" s="1"/>
  <c r="G102" i="120"/>
  <c r="F102" i="120"/>
  <c r="E102" i="120"/>
  <c r="D102" i="120"/>
  <c r="C102" i="120"/>
  <c r="G101" i="120"/>
  <c r="F101" i="120"/>
  <c r="E101" i="120"/>
  <c r="D101" i="120"/>
  <c r="C101" i="120"/>
  <c r="G100" i="120"/>
  <c r="F100" i="120"/>
  <c r="E100" i="120"/>
  <c r="D100" i="120"/>
  <c r="C100" i="120"/>
  <c r="G88" i="120"/>
  <c r="F88" i="120"/>
  <c r="E88" i="120"/>
  <c r="D88" i="120"/>
  <c r="C88" i="120"/>
  <c r="C89" i="120" s="1"/>
  <c r="G87" i="120"/>
  <c r="F87" i="120"/>
  <c r="E87" i="120"/>
  <c r="D87" i="120"/>
  <c r="C87" i="120"/>
  <c r="G86" i="120"/>
  <c r="F86" i="120"/>
  <c r="E86" i="120"/>
  <c r="D86" i="120"/>
  <c r="C86" i="120"/>
  <c r="G85" i="120"/>
  <c r="F85" i="120"/>
  <c r="E85" i="120"/>
  <c r="D85" i="120"/>
  <c r="C85" i="120"/>
  <c r="G73" i="120"/>
  <c r="F73" i="120"/>
  <c r="E73" i="120"/>
  <c r="D73" i="120"/>
  <c r="C73" i="120"/>
  <c r="C74" i="120" s="1"/>
  <c r="G72" i="120"/>
  <c r="F72" i="120"/>
  <c r="E72" i="120"/>
  <c r="D72" i="120"/>
  <c r="C72" i="120"/>
  <c r="G71" i="120"/>
  <c r="F71" i="120"/>
  <c r="E71" i="120"/>
  <c r="D71" i="120"/>
  <c r="C71" i="120"/>
  <c r="G70" i="120"/>
  <c r="F70" i="120"/>
  <c r="E70" i="120"/>
  <c r="D70" i="120"/>
  <c r="C70" i="120"/>
  <c r="G58" i="120"/>
  <c r="F58" i="120"/>
  <c r="E58" i="120"/>
  <c r="D58" i="120"/>
  <c r="C58" i="120"/>
  <c r="C59" i="120" s="1"/>
  <c r="G57" i="120"/>
  <c r="F57" i="120"/>
  <c r="E57" i="120"/>
  <c r="D57" i="120"/>
  <c r="D65" i="120" s="1"/>
  <c r="C57" i="120"/>
  <c r="G56" i="120"/>
  <c r="F56" i="120"/>
  <c r="E56" i="120"/>
  <c r="E64" i="120" s="1"/>
  <c r="D56" i="120"/>
  <c r="C56" i="120"/>
  <c r="G55" i="120"/>
  <c r="F55" i="120"/>
  <c r="E55" i="120"/>
  <c r="D55" i="120"/>
  <c r="C55" i="120"/>
  <c r="G43" i="120"/>
  <c r="F43" i="120"/>
  <c r="E43" i="120"/>
  <c r="D43" i="120"/>
  <c r="C43" i="120"/>
  <c r="C44" i="120" s="1"/>
  <c r="G42" i="120"/>
  <c r="F42" i="120"/>
  <c r="E42" i="120"/>
  <c r="D42" i="120"/>
  <c r="D50" i="120" s="1"/>
  <c r="C42" i="120"/>
  <c r="G41" i="120"/>
  <c r="F41" i="120"/>
  <c r="E41" i="120"/>
  <c r="D41" i="120"/>
  <c r="C41" i="120"/>
  <c r="G40" i="120"/>
  <c r="F40" i="120"/>
  <c r="E40" i="120"/>
  <c r="D40" i="120"/>
  <c r="C40" i="120"/>
  <c r="C170" i="131"/>
  <c r="D170" i="131"/>
  <c r="E170" i="131"/>
  <c r="G170" i="131"/>
  <c r="Q29" i="120"/>
  <c r="I105" i="132"/>
  <c r="I60" i="141"/>
  <c r="T27" i="150"/>
  <c r="D163" i="141"/>
  <c r="E163" i="141"/>
  <c r="G163" i="141"/>
  <c r="D116" i="129"/>
  <c r="F116" i="129"/>
  <c r="G116" i="129"/>
  <c r="E117" i="129"/>
  <c r="F117" i="129"/>
  <c r="G117" i="129"/>
  <c r="G28" i="149"/>
  <c r="G128" i="149"/>
  <c r="I96" i="149"/>
  <c r="G104" i="149"/>
  <c r="H72" i="149"/>
  <c r="G10" i="149"/>
  <c r="G29" i="148"/>
  <c r="T43" i="141"/>
  <c r="I122" i="141"/>
  <c r="E197" i="140"/>
  <c r="J29" i="140"/>
  <c r="D127" i="140"/>
  <c r="E105" i="140"/>
  <c r="M52" i="140"/>
  <c r="C78" i="140"/>
  <c r="I110" i="139"/>
  <c r="E10" i="139"/>
  <c r="E184" i="132"/>
  <c r="F184" i="132"/>
  <c r="L30" i="132"/>
  <c r="E161" i="132"/>
  <c r="E138" i="132"/>
  <c r="E115" i="132"/>
  <c r="E111" i="132"/>
  <c r="F111" i="132"/>
  <c r="E92" i="132"/>
  <c r="L25" i="132"/>
  <c r="L134" i="133"/>
  <c r="C90" i="132"/>
  <c r="E69" i="132"/>
  <c r="E65" i="132"/>
  <c r="C200" i="131"/>
  <c r="E197" i="131"/>
  <c r="H44" i="131"/>
  <c r="D194" i="131"/>
  <c r="E173" i="131"/>
  <c r="I159" i="131"/>
  <c r="I42" i="131"/>
  <c r="D151" i="131"/>
  <c r="G28" i="131"/>
  <c r="E130" i="131"/>
  <c r="J41" i="131"/>
  <c r="H115" i="131"/>
  <c r="N53" i="131"/>
  <c r="N112" i="133"/>
  <c r="C108" i="131"/>
  <c r="E105" i="131"/>
  <c r="D102" i="131"/>
  <c r="D97" i="131"/>
  <c r="E86" i="131"/>
  <c r="F86" i="131"/>
  <c r="E81" i="131"/>
  <c r="D74" i="131"/>
  <c r="I114" i="130"/>
  <c r="E15" i="130"/>
  <c r="E14" i="130"/>
  <c r="C92" i="130"/>
  <c r="C77" i="130"/>
  <c r="C62" i="130"/>
  <c r="I10" i="130"/>
  <c r="H39" i="130"/>
  <c r="I95" i="129"/>
  <c r="M28" i="129"/>
  <c r="F76" i="129"/>
  <c r="J27" i="129"/>
  <c r="L24" i="129"/>
  <c r="Q16" i="122"/>
  <c r="M30" i="122"/>
  <c r="E182" i="122"/>
  <c r="D180" i="122"/>
  <c r="F163" i="122"/>
  <c r="F162" i="122"/>
  <c r="D161" i="122"/>
  <c r="C157" i="122"/>
  <c r="E140" i="122"/>
  <c r="F140" i="122"/>
  <c r="J28" i="122"/>
  <c r="E136" i="122"/>
  <c r="E42" i="122"/>
  <c r="G117" i="122"/>
  <c r="E113" i="122"/>
  <c r="E41" i="122"/>
  <c r="G94" i="122"/>
  <c r="E94" i="122"/>
  <c r="E11" i="122"/>
  <c r="AD8" i="122"/>
  <c r="D88" i="122"/>
  <c r="Q10" i="122"/>
  <c r="M10" i="122"/>
  <c r="J38" i="122"/>
  <c r="E67" i="122"/>
  <c r="E10" i="122"/>
  <c r="H58" i="117"/>
  <c r="G16" i="117"/>
  <c r="H30" i="117"/>
  <c r="F57" i="117"/>
  <c r="F43" i="117"/>
  <c r="C173" i="117"/>
  <c r="O14" i="117"/>
  <c r="J42" i="117"/>
  <c r="E151" i="117"/>
  <c r="F151" i="117"/>
  <c r="G42" i="117"/>
  <c r="E132" i="117"/>
  <c r="E13" i="117"/>
  <c r="E108" i="117"/>
  <c r="I39" i="117"/>
  <c r="I90" i="113"/>
  <c r="H25" i="117"/>
  <c r="H68" i="113" s="1"/>
  <c r="I10" i="117"/>
  <c r="C81" i="117"/>
  <c r="E104" i="121"/>
  <c r="E89" i="121"/>
  <c r="F74" i="121"/>
  <c r="E61" i="121"/>
  <c r="E48" i="121"/>
  <c r="K24" i="121"/>
  <c r="I16" i="120"/>
  <c r="F124" i="120"/>
  <c r="G123" i="120"/>
  <c r="L29" i="120"/>
  <c r="E110" i="120"/>
  <c r="F109" i="120"/>
  <c r="E15" i="120"/>
  <c r="E95" i="120"/>
  <c r="F95" i="120"/>
  <c r="G93" i="120"/>
  <c r="E93" i="120"/>
  <c r="D93" i="120"/>
  <c r="H72" i="120"/>
  <c r="E80" i="120"/>
  <c r="F80" i="120"/>
  <c r="D79" i="120"/>
  <c r="I11" i="120"/>
  <c r="Y10" i="120" s="1"/>
  <c r="F25" i="120"/>
  <c r="F24" i="113" s="1"/>
  <c r="G50" i="120"/>
  <c r="E50" i="120"/>
  <c r="F50" i="120"/>
  <c r="F49" i="120"/>
  <c r="I53" i="150"/>
  <c r="I10" i="150"/>
  <c r="I56" i="150"/>
  <c r="F69" i="150"/>
  <c r="M10" i="150"/>
  <c r="Q24" i="150"/>
  <c r="H60" i="150"/>
  <c r="H76" i="150"/>
  <c r="I79" i="150"/>
  <c r="G92" i="150"/>
  <c r="Q25" i="150"/>
  <c r="Q112" i="151"/>
  <c r="T39" i="150"/>
  <c r="T134" i="151" s="1"/>
  <c r="F41" i="150"/>
  <c r="I41" i="150"/>
  <c r="I102" i="150"/>
  <c r="M13" i="150"/>
  <c r="Q41" i="150"/>
  <c r="S41" i="150"/>
  <c r="E42" i="150"/>
  <c r="I14" i="150"/>
  <c r="I125" i="150"/>
  <c r="N28" i="150"/>
  <c r="S42" i="150"/>
  <c r="H145" i="150"/>
  <c r="I15" i="150"/>
  <c r="H148" i="150"/>
  <c r="I149" i="150"/>
  <c r="Q29" i="150"/>
  <c r="S15" i="150"/>
  <c r="G180" i="150"/>
  <c r="I44" i="150"/>
  <c r="H171" i="150"/>
  <c r="N44" i="150"/>
  <c r="Q44" i="150"/>
  <c r="H175" i="150"/>
  <c r="I10" i="149"/>
  <c r="M10" i="149"/>
  <c r="M52" i="149"/>
  <c r="G11" i="149"/>
  <c r="AF4" i="149" s="1"/>
  <c r="H93" i="149"/>
  <c r="O11" i="149"/>
  <c r="AF17" i="149"/>
  <c r="H113" i="149"/>
  <c r="G130" i="149"/>
  <c r="Q13" i="149"/>
  <c r="G148" i="149"/>
  <c r="I42" i="149"/>
  <c r="H56" i="149"/>
  <c r="O14" i="149"/>
  <c r="E15" i="149"/>
  <c r="G171" i="149"/>
  <c r="I15" i="149"/>
  <c r="F57" i="149"/>
  <c r="H164" i="149"/>
  <c r="G178" i="149"/>
  <c r="I30" i="149"/>
  <c r="G196" i="149"/>
  <c r="F197" i="149"/>
  <c r="I185" i="149"/>
  <c r="I58" i="149"/>
  <c r="H188" i="149"/>
  <c r="H39" i="148"/>
  <c r="E11" i="148"/>
  <c r="W10" i="148" s="1"/>
  <c r="I25" i="148"/>
  <c r="I24" i="151"/>
  <c r="E13" i="148"/>
  <c r="H68" i="148"/>
  <c r="H69" i="148"/>
  <c r="G14" i="148"/>
  <c r="I14" i="148"/>
  <c r="I109" i="148"/>
  <c r="I110" i="148"/>
  <c r="K10" i="141"/>
  <c r="S24" i="141"/>
  <c r="K11" i="141"/>
  <c r="AG8" i="141" s="1"/>
  <c r="H82" i="141"/>
  <c r="S11" i="141"/>
  <c r="H101" i="141"/>
  <c r="K27" i="141"/>
  <c r="S41" i="141"/>
  <c r="I14" i="141"/>
  <c r="K28" i="141"/>
  <c r="Q28" i="141"/>
  <c r="T42" i="141"/>
  <c r="K43" i="141"/>
  <c r="N29" i="141"/>
  <c r="E30" i="141"/>
  <c r="H170" i="141"/>
  <c r="K30" i="141"/>
  <c r="N44" i="141"/>
  <c r="T44" i="141"/>
  <c r="G39" i="140"/>
  <c r="G68" i="142" s="1"/>
  <c r="Q11" i="140"/>
  <c r="AG17" i="140"/>
  <c r="J24" i="140"/>
  <c r="O10" i="140"/>
  <c r="I41" i="140"/>
  <c r="E14" i="140"/>
  <c r="G56" i="140"/>
  <c r="I29" i="140"/>
  <c r="F173" i="140"/>
  <c r="H43" i="140"/>
  <c r="O15" i="140"/>
  <c r="N57" i="140"/>
  <c r="F44" i="140"/>
  <c r="F197" i="140"/>
  <c r="L58" i="140"/>
  <c r="L24" i="139"/>
  <c r="G61" i="139"/>
  <c r="N27" i="139"/>
  <c r="G14" i="139"/>
  <c r="I14" i="139"/>
  <c r="I15" i="139"/>
  <c r="K24" i="132"/>
  <c r="I57" i="132"/>
  <c r="T24" i="132"/>
  <c r="S25" i="132"/>
  <c r="S134" i="133" s="1"/>
  <c r="K41" i="132"/>
  <c r="S41" i="132"/>
  <c r="I124" i="132"/>
  <c r="K28" i="132"/>
  <c r="S14" i="132"/>
  <c r="K43" i="132"/>
  <c r="N29" i="132"/>
  <c r="S29" i="132"/>
  <c r="S30" i="132"/>
  <c r="G10" i="131"/>
  <c r="O10" i="131"/>
  <c r="F25" i="130"/>
  <c r="F46" i="133"/>
  <c r="G64" i="130"/>
  <c r="E13" i="130"/>
  <c r="L27" i="130"/>
  <c r="F29" i="130"/>
  <c r="G109" i="130"/>
  <c r="G124" i="130"/>
  <c r="G46" i="129"/>
  <c r="H54" i="129"/>
  <c r="L29" i="129"/>
  <c r="H109" i="129"/>
  <c r="I110" i="129"/>
  <c r="E30" i="122"/>
  <c r="G16" i="122"/>
  <c r="G182" i="122"/>
  <c r="P30" i="122"/>
  <c r="E15" i="122"/>
  <c r="I15" i="122"/>
  <c r="G163" i="122"/>
  <c r="M14" i="122"/>
  <c r="Q42" i="122"/>
  <c r="I99" i="122"/>
  <c r="I100" i="122"/>
  <c r="I13" i="122"/>
  <c r="E39" i="122"/>
  <c r="E156" i="113"/>
  <c r="H78" i="122"/>
  <c r="G24" i="122"/>
  <c r="I24" i="122"/>
  <c r="F71" i="122"/>
  <c r="O16" i="117"/>
  <c r="G29" i="117"/>
  <c r="L57" i="117"/>
  <c r="I13" i="117"/>
  <c r="G132" i="117"/>
  <c r="G11" i="117"/>
  <c r="AF4" i="117" s="1"/>
  <c r="G107" i="117"/>
  <c r="O11" i="117"/>
  <c r="AF17" i="117"/>
  <c r="E10" i="117"/>
  <c r="I16" i="121"/>
  <c r="I29" i="121"/>
  <c r="L25" i="121"/>
  <c r="L46" i="113"/>
  <c r="I24" i="121"/>
  <c r="N24" i="121"/>
  <c r="E48" i="120"/>
  <c r="G48" i="120"/>
  <c r="D49" i="120"/>
  <c r="G49" i="120"/>
  <c r="I40" i="120"/>
  <c r="I10" i="120"/>
  <c r="D94" i="120"/>
  <c r="G94" i="120"/>
  <c r="G108" i="120"/>
  <c r="G109" i="120"/>
  <c r="F110" i="120"/>
  <c r="G110" i="120"/>
  <c r="G124" i="120"/>
  <c r="F125" i="120"/>
  <c r="I101" i="120"/>
  <c r="G13" i="120"/>
  <c r="T44" i="150"/>
  <c r="E184" i="150"/>
  <c r="D183" i="150"/>
  <c r="E161" i="150"/>
  <c r="D160" i="150"/>
  <c r="E138" i="150"/>
  <c r="D137" i="150"/>
  <c r="E115" i="150"/>
  <c r="D114" i="150"/>
  <c r="E92" i="150"/>
  <c r="E69" i="150"/>
  <c r="D68" i="150"/>
  <c r="G201" i="149"/>
  <c r="F147" i="149"/>
  <c r="F128" i="149"/>
  <c r="G109" i="149"/>
  <c r="G79" i="149"/>
  <c r="F79" i="149"/>
  <c r="D201" i="149"/>
  <c r="E197" i="149"/>
  <c r="D196" i="149"/>
  <c r="E178" i="149"/>
  <c r="D177" i="149"/>
  <c r="E173" i="149"/>
  <c r="D171" i="149"/>
  <c r="E154" i="149"/>
  <c r="E151" i="149"/>
  <c r="E148" i="149"/>
  <c r="D147" i="149"/>
  <c r="E130" i="149"/>
  <c r="D128" i="149"/>
  <c r="E124" i="149"/>
  <c r="D109" i="149"/>
  <c r="E105" i="149"/>
  <c r="D104" i="149"/>
  <c r="E86" i="149"/>
  <c r="D85" i="149"/>
  <c r="E81" i="149"/>
  <c r="D79" i="149"/>
  <c r="F76" i="148"/>
  <c r="F46" i="148"/>
  <c r="E117" i="148"/>
  <c r="D90" i="148"/>
  <c r="E76" i="148"/>
  <c r="D75" i="148"/>
  <c r="E61" i="148"/>
  <c r="I41" i="148"/>
  <c r="I44" i="141"/>
  <c r="H59" i="141"/>
  <c r="E184" i="141"/>
  <c r="E161" i="141"/>
  <c r="E138" i="141"/>
  <c r="E115" i="141"/>
  <c r="E92" i="141"/>
  <c r="E69" i="141"/>
  <c r="K56" i="140"/>
  <c r="K52" i="140"/>
  <c r="E173" i="140"/>
  <c r="E124" i="140"/>
  <c r="C102" i="140"/>
  <c r="E81" i="140"/>
  <c r="L28" i="139"/>
  <c r="F76" i="139"/>
  <c r="I29" i="132"/>
  <c r="I148" i="132"/>
  <c r="K28" i="131"/>
  <c r="E178" i="131"/>
  <c r="E154" i="131"/>
  <c r="C153" i="131"/>
  <c r="N24" i="130"/>
  <c r="R30" i="122"/>
  <c r="F182" i="122"/>
  <c r="R43" i="122"/>
  <c r="F117" i="122"/>
  <c r="R25" i="122"/>
  <c r="E186" i="122"/>
  <c r="E163" i="122"/>
  <c r="C162" i="122"/>
  <c r="E159" i="122"/>
  <c r="E117" i="122"/>
  <c r="C111" i="122"/>
  <c r="F93" i="122"/>
  <c r="E71" i="122"/>
  <c r="F132" i="117"/>
  <c r="F127" i="117"/>
  <c r="E194" i="117"/>
  <c r="E170" i="117"/>
  <c r="E127" i="117"/>
  <c r="E78" i="117"/>
  <c r="H39" i="121"/>
  <c r="D76" i="121"/>
  <c r="N25" i="120"/>
  <c r="N24" i="113" s="1"/>
  <c r="E125" i="120"/>
  <c r="C109" i="120"/>
  <c r="E63" i="120"/>
  <c r="I56" i="120"/>
  <c r="F180" i="150"/>
  <c r="F184" i="150"/>
  <c r="G184" i="150"/>
  <c r="F157" i="150"/>
  <c r="G157" i="150"/>
  <c r="F161" i="150"/>
  <c r="F134" i="150"/>
  <c r="F138" i="150"/>
  <c r="F111" i="150"/>
  <c r="F115" i="150"/>
  <c r="F88" i="150"/>
  <c r="F92" i="150"/>
  <c r="F65" i="150"/>
  <c r="G65" i="150"/>
  <c r="E170" i="149"/>
  <c r="F173" i="149"/>
  <c r="F178" i="149"/>
  <c r="F148" i="149"/>
  <c r="F154" i="149"/>
  <c r="G154" i="149"/>
  <c r="F124" i="149"/>
  <c r="F130" i="149"/>
  <c r="E120" i="149"/>
  <c r="F105" i="149"/>
  <c r="G105" i="149"/>
  <c r="F81" i="149"/>
  <c r="F86" i="149"/>
  <c r="F116" i="148"/>
  <c r="G117" i="148"/>
  <c r="F90" i="148"/>
  <c r="F75" i="148"/>
  <c r="G75" i="148"/>
  <c r="F60" i="148"/>
  <c r="F180" i="141"/>
  <c r="F184" i="141"/>
  <c r="F157" i="141"/>
  <c r="F161" i="141"/>
  <c r="F134" i="141"/>
  <c r="F138" i="141"/>
  <c r="F111" i="141"/>
  <c r="F115" i="141"/>
  <c r="F88" i="141"/>
  <c r="F92" i="141"/>
  <c r="F65" i="141"/>
  <c r="F69" i="141"/>
  <c r="F49" i="130"/>
  <c r="F124" i="131"/>
  <c r="F88" i="132"/>
  <c r="F134" i="132"/>
  <c r="F161" i="132"/>
  <c r="F105" i="140"/>
  <c r="F154" i="140"/>
  <c r="E148" i="140"/>
  <c r="F148" i="140"/>
  <c r="F65" i="132"/>
  <c r="F92" i="132"/>
  <c r="F138" i="132"/>
  <c r="F180" i="132"/>
  <c r="F124" i="140"/>
  <c r="D47" i="130"/>
  <c r="G102" i="129"/>
  <c r="G79" i="130"/>
  <c r="F69" i="132"/>
  <c r="F115" i="132"/>
  <c r="F157" i="132"/>
  <c r="F46" i="139"/>
  <c r="F154" i="131"/>
  <c r="F148" i="131"/>
  <c r="F197" i="131"/>
  <c r="F81" i="131"/>
  <c r="D108" i="131"/>
  <c r="F130" i="131"/>
  <c r="F178" i="131"/>
  <c r="F173" i="131"/>
  <c r="F86" i="140"/>
  <c r="F81" i="140"/>
  <c r="F130" i="140"/>
  <c r="F178" i="140"/>
  <c r="E134" i="122"/>
  <c r="G186" i="122"/>
  <c r="E88" i="122"/>
  <c r="E102" i="117"/>
  <c r="G102" i="117"/>
  <c r="D173" i="117"/>
  <c r="F48" i="121"/>
  <c r="F89" i="121"/>
  <c r="F104" i="121"/>
  <c r="G78" i="117"/>
  <c r="G65" i="120"/>
  <c r="G80" i="120"/>
  <c r="D78" i="120"/>
  <c r="I72" i="120"/>
  <c r="I42" i="120"/>
  <c r="H57" i="120"/>
  <c r="I57" i="120"/>
  <c r="Q30" i="150"/>
  <c r="Q27" i="150"/>
  <c r="Q16" i="150"/>
  <c r="O27" i="150"/>
  <c r="M28" i="150"/>
  <c r="M27" i="150"/>
  <c r="M24" i="150"/>
  <c r="K28" i="150"/>
  <c r="K13" i="150"/>
  <c r="K24" i="150"/>
  <c r="I28" i="150"/>
  <c r="I13" i="150"/>
  <c r="I25" i="150"/>
  <c r="I112" i="151"/>
  <c r="I24" i="150"/>
  <c r="G29" i="150"/>
  <c r="E15" i="150"/>
  <c r="E14" i="150"/>
  <c r="E11" i="150"/>
  <c r="AD8" i="150"/>
  <c r="E24" i="150"/>
  <c r="Q43" i="150"/>
  <c r="I43" i="150"/>
  <c r="E44" i="150"/>
  <c r="Q42" i="150"/>
  <c r="K41" i="150"/>
  <c r="M38" i="150"/>
  <c r="K39" i="150"/>
  <c r="K134" i="151" s="1"/>
  <c r="E38" i="150"/>
  <c r="M15" i="149"/>
  <c r="K14" i="149"/>
  <c r="G14" i="149"/>
  <c r="E13" i="149"/>
  <c r="F29" i="149"/>
  <c r="L55" i="149"/>
  <c r="F41" i="149"/>
  <c r="F39" i="149"/>
  <c r="F68" i="151" s="1"/>
  <c r="F24" i="149"/>
  <c r="I13" i="148"/>
  <c r="E10" i="148"/>
  <c r="F27" i="148"/>
  <c r="F25" i="148"/>
  <c r="F24" i="151" s="1"/>
  <c r="F24" i="148"/>
  <c r="S30" i="141"/>
  <c r="S29" i="141"/>
  <c r="S28" i="141"/>
  <c r="S27" i="141"/>
  <c r="S16" i="141"/>
  <c r="S15" i="141"/>
  <c r="S14" i="141"/>
  <c r="S13" i="141"/>
  <c r="K24" i="141"/>
  <c r="S44" i="141"/>
  <c r="K44" i="141"/>
  <c r="K41" i="141"/>
  <c r="K38" i="141"/>
  <c r="K13" i="140"/>
  <c r="I16" i="140"/>
  <c r="G10" i="140"/>
  <c r="I52" i="140"/>
  <c r="F28" i="140"/>
  <c r="I13" i="139"/>
  <c r="I10" i="139"/>
  <c r="L29" i="139"/>
  <c r="F24" i="139"/>
  <c r="S27" i="132"/>
  <c r="K30" i="132"/>
  <c r="K29" i="132"/>
  <c r="K27" i="132"/>
  <c r="K25" i="132"/>
  <c r="K134" i="133"/>
  <c r="Q44" i="132"/>
  <c r="K39" i="132"/>
  <c r="K156" i="133"/>
  <c r="Q16" i="131"/>
  <c r="Q11" i="131"/>
  <c r="AG17" i="131"/>
  <c r="O15" i="131"/>
  <c r="O14" i="131"/>
  <c r="M14" i="131"/>
  <c r="K13" i="131"/>
  <c r="I16" i="131"/>
  <c r="I11" i="131"/>
  <c r="AE9" i="131"/>
  <c r="G15" i="131"/>
  <c r="E14" i="131"/>
  <c r="L58" i="131"/>
  <c r="I57" i="131"/>
  <c r="I56" i="131"/>
  <c r="F56" i="131"/>
  <c r="L53" i="131"/>
  <c r="L112" i="133"/>
  <c r="F44" i="131"/>
  <c r="I41" i="131"/>
  <c r="F39" i="131"/>
  <c r="F90" i="133" s="1"/>
  <c r="I29" i="131"/>
  <c r="F28" i="131"/>
  <c r="I24" i="131"/>
  <c r="I16" i="130"/>
  <c r="I13" i="130"/>
  <c r="I15" i="129"/>
  <c r="G14" i="129"/>
  <c r="G11" i="129"/>
  <c r="X10" i="129"/>
  <c r="L27" i="129"/>
  <c r="F29" i="129"/>
  <c r="Q28" i="122"/>
  <c r="Q11" i="122"/>
  <c r="AJ8" i="122" s="1"/>
  <c r="M29" i="122"/>
  <c r="M27" i="122"/>
  <c r="I16" i="122"/>
  <c r="I25" i="122"/>
  <c r="I134" i="113"/>
  <c r="E16" i="122"/>
  <c r="Q44" i="122"/>
  <c r="M41" i="122"/>
  <c r="I42" i="122"/>
  <c r="I39" i="122"/>
  <c r="I156" i="113"/>
  <c r="Q10" i="117"/>
  <c r="M10" i="117"/>
  <c r="E15" i="117"/>
  <c r="L55" i="117"/>
  <c r="I30" i="117"/>
  <c r="I25" i="117"/>
  <c r="I68" i="113"/>
  <c r="E14" i="121"/>
  <c r="I15" i="120"/>
  <c r="I14" i="120"/>
  <c r="I13" i="120"/>
  <c r="E16" i="120"/>
  <c r="E13" i="120"/>
  <c r="E11" i="120"/>
  <c r="W10" i="120"/>
  <c r="L30" i="120"/>
  <c r="L28" i="120"/>
  <c r="L27" i="120"/>
  <c r="F28" i="120"/>
  <c r="F27" i="120"/>
  <c r="L25" i="120"/>
  <c r="L24" i="113"/>
  <c r="C184" i="150"/>
  <c r="C183" i="150"/>
  <c r="C180" i="150"/>
  <c r="N30" i="150"/>
  <c r="I171" i="150"/>
  <c r="F44" i="150"/>
  <c r="C163" i="150"/>
  <c r="C161" i="150"/>
  <c r="C160" i="150"/>
  <c r="C159" i="150"/>
  <c r="C157" i="150"/>
  <c r="I151" i="150"/>
  <c r="N43" i="150"/>
  <c r="I148" i="150"/>
  <c r="I145" i="150"/>
  <c r="C138" i="150"/>
  <c r="C137" i="150"/>
  <c r="C134" i="150"/>
  <c r="H126" i="150"/>
  <c r="F28" i="150"/>
  <c r="C115" i="150"/>
  <c r="C114" i="150"/>
  <c r="C111" i="150"/>
  <c r="H103" i="150"/>
  <c r="F27" i="150"/>
  <c r="C92" i="150"/>
  <c r="C91" i="150"/>
  <c r="C88" i="150"/>
  <c r="N39" i="150"/>
  <c r="N134" i="151"/>
  <c r="H79" i="150"/>
  <c r="I76" i="150"/>
  <c r="C69" i="150"/>
  <c r="C68" i="150"/>
  <c r="C65" i="150"/>
  <c r="H57" i="150"/>
  <c r="F38" i="150"/>
  <c r="C201" i="149"/>
  <c r="C197" i="149"/>
  <c r="C196" i="149"/>
  <c r="I188" i="149"/>
  <c r="H187" i="149"/>
  <c r="J44" i="149"/>
  <c r="I184" i="149"/>
  <c r="C178" i="149"/>
  <c r="C177" i="149"/>
  <c r="C173" i="149"/>
  <c r="C171" i="149"/>
  <c r="N57" i="149"/>
  <c r="I164" i="149"/>
  <c r="I161" i="149"/>
  <c r="C154" i="149"/>
  <c r="C153" i="149"/>
  <c r="C151" i="149"/>
  <c r="C148" i="149"/>
  <c r="C147" i="149"/>
  <c r="H141" i="149"/>
  <c r="H137" i="149"/>
  <c r="C130" i="149"/>
  <c r="C128" i="149"/>
  <c r="C124" i="149"/>
  <c r="I119" i="149"/>
  <c r="G55" i="149"/>
  <c r="H116" i="149"/>
  <c r="I113" i="149"/>
  <c r="C109" i="149"/>
  <c r="C105" i="149"/>
  <c r="C104" i="149"/>
  <c r="I93" i="149"/>
  <c r="C86" i="149"/>
  <c r="C85" i="149"/>
  <c r="C81" i="149"/>
  <c r="C79" i="149"/>
  <c r="N52" i="149"/>
  <c r="I72" i="149"/>
  <c r="H71" i="149"/>
  <c r="G38" i="149"/>
  <c r="H68" i="149"/>
  <c r="C117" i="148"/>
  <c r="C116" i="148"/>
  <c r="K30" i="148"/>
  <c r="G30" i="148"/>
  <c r="C104" i="148"/>
  <c r="C102" i="148"/>
  <c r="C90" i="148"/>
  <c r="C89" i="148"/>
  <c r="N28" i="148"/>
  <c r="C76" i="148"/>
  <c r="C75" i="148"/>
  <c r="C70" i="148"/>
  <c r="I69" i="148"/>
  <c r="I68" i="148"/>
  <c r="C61" i="148"/>
  <c r="C60" i="148"/>
  <c r="H54" i="148"/>
  <c r="I53" i="148"/>
  <c r="C46" i="148"/>
  <c r="I39" i="148"/>
  <c r="C186" i="141"/>
  <c r="C184" i="141"/>
  <c r="C182" i="141"/>
  <c r="C180" i="141"/>
  <c r="C161" i="141"/>
  <c r="C157" i="141"/>
  <c r="L29" i="141"/>
  <c r="C140" i="141"/>
  <c r="C138" i="141"/>
  <c r="C136" i="141"/>
  <c r="C134" i="141"/>
  <c r="C115" i="141"/>
  <c r="C113" i="141"/>
  <c r="C111" i="141"/>
  <c r="L27" i="141"/>
  <c r="C94" i="141"/>
  <c r="C92" i="141"/>
  <c r="C90" i="141"/>
  <c r="C88" i="141"/>
  <c r="T39" i="141"/>
  <c r="T134" i="142" s="1"/>
  <c r="L25" i="141"/>
  <c r="L112" i="142"/>
  <c r="C71" i="141"/>
  <c r="C69" i="141"/>
  <c r="C67" i="141"/>
  <c r="C65" i="141"/>
  <c r="C197" i="140"/>
  <c r="H187" i="140"/>
  <c r="C178" i="140"/>
  <c r="C176" i="140"/>
  <c r="C173" i="140"/>
  <c r="C154" i="140"/>
  <c r="C151" i="140"/>
  <c r="C148" i="140"/>
  <c r="H56" i="140"/>
  <c r="H28" i="140"/>
  <c r="C132" i="140"/>
  <c r="C130" i="140"/>
  <c r="C127" i="140"/>
  <c r="C124" i="140"/>
  <c r="C105" i="140"/>
  <c r="C86" i="140"/>
  <c r="C84" i="140"/>
  <c r="C81" i="140"/>
  <c r="J52" i="140"/>
  <c r="K24" i="140"/>
  <c r="C117" i="139"/>
  <c r="J30" i="139"/>
  <c r="C102" i="139"/>
  <c r="H97" i="139"/>
  <c r="C76" i="139"/>
  <c r="C61" i="139"/>
  <c r="H54" i="139"/>
  <c r="C48" i="139"/>
  <c r="C46" i="139"/>
  <c r="C184" i="132"/>
  <c r="C180" i="132"/>
  <c r="C161" i="132"/>
  <c r="C157" i="132"/>
  <c r="C140" i="132"/>
  <c r="C138" i="132"/>
  <c r="C136" i="132"/>
  <c r="C134" i="132"/>
  <c r="C117" i="132"/>
  <c r="C115" i="132"/>
  <c r="C113" i="132"/>
  <c r="C111" i="132"/>
  <c r="C92" i="132"/>
  <c r="C88" i="132"/>
  <c r="C69" i="132"/>
  <c r="C65" i="132"/>
  <c r="C197" i="131"/>
  <c r="C194" i="131"/>
  <c r="C178" i="131"/>
  <c r="C173" i="131"/>
  <c r="K57" i="131"/>
  <c r="J29" i="131"/>
  <c r="C154" i="131"/>
  <c r="C148" i="131"/>
  <c r="H56" i="131"/>
  <c r="H28" i="131"/>
  <c r="C130" i="131"/>
  <c r="C124" i="131"/>
  <c r="C105" i="131"/>
  <c r="H39" i="131"/>
  <c r="H90" i="133"/>
  <c r="C86" i="131"/>
  <c r="C81" i="131"/>
  <c r="J24" i="131"/>
  <c r="C124" i="130"/>
  <c r="C122" i="130"/>
  <c r="C109" i="130"/>
  <c r="C107" i="130"/>
  <c r="H101" i="130"/>
  <c r="C94" i="130"/>
  <c r="I86" i="130"/>
  <c r="C79" i="130"/>
  <c r="I69" i="130"/>
  <c r="C64" i="130"/>
  <c r="I56" i="130"/>
  <c r="C49" i="130"/>
  <c r="C117" i="129"/>
  <c r="J30" i="129"/>
  <c r="C102" i="129"/>
  <c r="G29" i="129"/>
  <c r="C89" i="129"/>
  <c r="C76" i="129"/>
  <c r="N27" i="129"/>
  <c r="C61" i="129"/>
  <c r="I54" i="129"/>
  <c r="C46" i="129"/>
  <c r="I41" i="129"/>
  <c r="H39" i="129"/>
  <c r="H174" i="122"/>
  <c r="C186" i="122"/>
  <c r="R29" i="122"/>
  <c r="C163" i="122"/>
  <c r="H128" i="122"/>
  <c r="C140" i="122"/>
  <c r="C117" i="122"/>
  <c r="R134" i="113"/>
  <c r="C94" i="122"/>
  <c r="H59" i="122"/>
  <c r="C71" i="122"/>
  <c r="C182" i="122"/>
  <c r="C161" i="122"/>
  <c r="C159" i="122"/>
  <c r="H147" i="122"/>
  <c r="C136" i="122"/>
  <c r="H124" i="122"/>
  <c r="C115" i="122"/>
  <c r="C113" i="122"/>
  <c r="H101" i="122"/>
  <c r="C90" i="122"/>
  <c r="C89" i="122"/>
  <c r="I78" i="122"/>
  <c r="H76" i="122"/>
  <c r="C67" i="122"/>
  <c r="C65" i="122"/>
  <c r="H55" i="122"/>
  <c r="C200" i="117"/>
  <c r="C194" i="117"/>
  <c r="H183" i="117"/>
  <c r="C178" i="117"/>
  <c r="C176" i="117"/>
  <c r="C170" i="117"/>
  <c r="C132" i="117"/>
  <c r="C127" i="117"/>
  <c r="H119" i="117"/>
  <c r="H115" i="117"/>
  <c r="C154" i="117"/>
  <c r="C151" i="117"/>
  <c r="C148" i="117"/>
  <c r="K42" i="117"/>
  <c r="C108" i="117"/>
  <c r="C102" i="117"/>
  <c r="H93" i="117"/>
  <c r="C78" i="117"/>
  <c r="C84" i="117"/>
  <c r="G52" i="117"/>
  <c r="N30" i="121"/>
  <c r="C104" i="121"/>
  <c r="C102" i="121"/>
  <c r="C89" i="121"/>
  <c r="C76" i="121"/>
  <c r="C74" i="121"/>
  <c r="C48" i="121"/>
  <c r="C125" i="120"/>
  <c r="C110" i="120"/>
  <c r="C95" i="120"/>
  <c r="C80" i="120"/>
  <c r="C65" i="120"/>
  <c r="C50" i="120"/>
  <c r="I117" i="120"/>
  <c r="H117" i="120"/>
  <c r="I102" i="120"/>
  <c r="H102" i="120"/>
  <c r="I87" i="120"/>
  <c r="H87" i="120"/>
  <c r="I85" i="120"/>
  <c r="N30" i="120"/>
  <c r="M30" i="120"/>
  <c r="N29" i="120"/>
  <c r="M29" i="120"/>
  <c r="N28" i="120"/>
  <c r="M28" i="120"/>
  <c r="N27" i="120"/>
  <c r="M27" i="120"/>
  <c r="H115" i="120"/>
  <c r="C48" i="120"/>
  <c r="C93" i="120"/>
  <c r="F29" i="120"/>
  <c r="E14" i="120"/>
  <c r="F38" i="117"/>
  <c r="K11" i="117"/>
  <c r="AF9" i="117" s="1"/>
  <c r="I14" i="122"/>
  <c r="M13" i="122"/>
  <c r="F28" i="130"/>
  <c r="F105" i="131"/>
  <c r="D189" i="131"/>
  <c r="F189" i="117"/>
  <c r="D84" i="129"/>
  <c r="F94" i="120"/>
  <c r="D48" i="120"/>
  <c r="F30" i="130"/>
  <c r="F24" i="130"/>
  <c r="I115" i="120"/>
  <c r="F30" i="120"/>
  <c r="I56" i="117"/>
  <c r="G47" i="130"/>
  <c r="G95" i="120"/>
  <c r="G125" i="120"/>
  <c r="G84" i="117"/>
  <c r="G76" i="129"/>
  <c r="G94" i="130"/>
  <c r="H168" i="132"/>
  <c r="G102" i="139"/>
  <c r="I38" i="150"/>
  <c r="G69" i="150"/>
  <c r="H53" i="150"/>
  <c r="H56" i="150"/>
  <c r="N38" i="150"/>
  <c r="H59" i="150"/>
  <c r="I60" i="150"/>
  <c r="K38" i="150"/>
  <c r="Q38" i="150"/>
  <c r="Q10" i="150"/>
  <c r="S10" i="150"/>
  <c r="F24" i="150"/>
  <c r="I57" i="150"/>
  <c r="E10" i="150"/>
  <c r="K10" i="150"/>
  <c r="N24" i="150"/>
  <c r="F39" i="150"/>
  <c r="F134" i="151"/>
  <c r="N25" i="150"/>
  <c r="N112" i="151"/>
  <c r="M25" i="150"/>
  <c r="M112" i="151"/>
  <c r="Q11" i="150"/>
  <c r="AJ8" i="150"/>
  <c r="F25" i="150"/>
  <c r="F112" i="151"/>
  <c r="H80" i="150"/>
  <c r="E39" i="150"/>
  <c r="E134" i="151" s="1"/>
  <c r="I39" i="150"/>
  <c r="I134" i="151"/>
  <c r="M39" i="150"/>
  <c r="M134" i="151" s="1"/>
  <c r="Q39" i="150"/>
  <c r="Q134" i="151"/>
  <c r="E25" i="150"/>
  <c r="E112" i="151" s="1"/>
  <c r="I11" i="150"/>
  <c r="AF8" i="150"/>
  <c r="G88" i="150"/>
  <c r="I80" i="150"/>
  <c r="H83" i="150"/>
  <c r="M11" i="150"/>
  <c r="AH8" i="150"/>
  <c r="H99" i="150"/>
  <c r="I103" i="150"/>
  <c r="H106" i="150"/>
  <c r="E41" i="150"/>
  <c r="M41" i="150"/>
  <c r="E27" i="150"/>
  <c r="I27" i="150"/>
  <c r="K27" i="150"/>
  <c r="G111" i="150"/>
  <c r="G114" i="150"/>
  <c r="I99" i="150"/>
  <c r="H102" i="150"/>
  <c r="N41" i="150"/>
  <c r="E13" i="150"/>
  <c r="Q13" i="150"/>
  <c r="S13" i="150"/>
  <c r="G115" i="150"/>
  <c r="T41" i="150"/>
  <c r="N27" i="150"/>
  <c r="S27" i="150"/>
  <c r="I101" i="150"/>
  <c r="H122" i="150"/>
  <c r="I126" i="150"/>
  <c r="H129" i="150"/>
  <c r="M42" i="150"/>
  <c r="Q28" i="150"/>
  <c r="S28" i="150"/>
  <c r="G134" i="150"/>
  <c r="I122" i="150"/>
  <c r="H125" i="150"/>
  <c r="N42" i="150"/>
  <c r="H128" i="150"/>
  <c r="I42" i="150"/>
  <c r="E28" i="150"/>
  <c r="M14" i="150"/>
  <c r="Q14" i="150"/>
  <c r="G138" i="150"/>
  <c r="T42" i="150"/>
  <c r="F42" i="150"/>
  <c r="F43" i="150"/>
  <c r="L43" i="150"/>
  <c r="N29" i="150"/>
  <c r="E43" i="150"/>
  <c r="K43" i="150"/>
  <c r="S43" i="150"/>
  <c r="E29" i="150"/>
  <c r="K15" i="150"/>
  <c r="M29" i="150"/>
  <c r="G161" i="150"/>
  <c r="G160" i="150"/>
  <c r="F29" i="150"/>
  <c r="H149" i="150"/>
  <c r="M43" i="150"/>
  <c r="I29" i="150"/>
  <c r="M15" i="150"/>
  <c r="Q15" i="150"/>
  <c r="T43" i="150"/>
  <c r="H152" i="150"/>
  <c r="F30" i="150"/>
  <c r="H172" i="150"/>
  <c r="I30" i="150"/>
  <c r="H168" i="150"/>
  <c r="I172" i="150"/>
  <c r="M44" i="150"/>
  <c r="M16" i="150"/>
  <c r="M30" i="150"/>
  <c r="I16" i="150"/>
  <c r="I168" i="150"/>
  <c r="E30" i="150"/>
  <c r="E16" i="150"/>
  <c r="I68" i="149"/>
  <c r="H38" i="149"/>
  <c r="H73" i="149"/>
  <c r="I24" i="149"/>
  <c r="F52" i="149"/>
  <c r="O10" i="149"/>
  <c r="H69" i="149"/>
  <c r="I73" i="149"/>
  <c r="F38" i="149"/>
  <c r="L52" i="149"/>
  <c r="E10" i="149"/>
  <c r="Q10" i="149"/>
  <c r="G86" i="149"/>
  <c r="G81" i="149"/>
  <c r="I69" i="149"/>
  <c r="H92" i="149"/>
  <c r="J39" i="149"/>
  <c r="J68" i="151" s="1"/>
  <c r="H96" i="149"/>
  <c r="K11" i="149"/>
  <c r="AF9" i="149" s="1"/>
  <c r="I92" i="149"/>
  <c r="K39" i="149"/>
  <c r="K68" i="151"/>
  <c r="I25" i="149"/>
  <c r="I46" i="151"/>
  <c r="I39" i="149"/>
  <c r="I68" i="151" s="1"/>
  <c r="I53" i="149"/>
  <c r="I90" i="151"/>
  <c r="I11" i="149"/>
  <c r="AE9" i="149" s="1"/>
  <c r="H95" i="149"/>
  <c r="G39" i="149"/>
  <c r="G68" i="151"/>
  <c r="G27" i="149"/>
  <c r="I116" i="149"/>
  <c r="H55" i="149"/>
  <c r="I41" i="149"/>
  <c r="H27" i="149"/>
  <c r="H117" i="149"/>
  <c r="F27" i="149"/>
  <c r="F55" i="149"/>
  <c r="I13" i="149"/>
  <c r="K13" i="149"/>
  <c r="M13" i="149"/>
  <c r="G124" i="149"/>
  <c r="I117" i="149"/>
  <c r="I115" i="149"/>
  <c r="H136" i="149"/>
  <c r="H140" i="149"/>
  <c r="F28" i="149"/>
  <c r="F56" i="149"/>
  <c r="G147" i="149"/>
  <c r="I136" i="149"/>
  <c r="J28" i="149"/>
  <c r="I140" i="149"/>
  <c r="J56" i="149"/>
  <c r="I137" i="149"/>
  <c r="I141" i="149"/>
  <c r="K28" i="149"/>
  <c r="K56" i="149"/>
  <c r="I28" i="149"/>
  <c r="I56" i="149"/>
  <c r="H160" i="149"/>
  <c r="G43" i="149"/>
  <c r="H165" i="149"/>
  <c r="F43" i="149"/>
  <c r="H159" i="149"/>
  <c r="I160" i="149"/>
  <c r="H43" i="149"/>
  <c r="I165" i="149"/>
  <c r="G173" i="149"/>
  <c r="H161" i="149"/>
  <c r="M57" i="149"/>
  <c r="L57" i="149"/>
  <c r="G15" i="149"/>
  <c r="Q15" i="149"/>
  <c r="K44" i="149"/>
  <c r="I44" i="149"/>
  <c r="K16" i="149"/>
  <c r="G197" i="149"/>
  <c r="H185" i="149"/>
  <c r="G16" i="149"/>
  <c r="O16" i="149"/>
  <c r="H44" i="149"/>
  <c r="H184" i="149"/>
  <c r="I16" i="149"/>
  <c r="G24" i="148"/>
  <c r="I54" i="148"/>
  <c r="G60" i="148"/>
  <c r="G25" i="148"/>
  <c r="G24" i="151"/>
  <c r="K25" i="148"/>
  <c r="K24" i="151"/>
  <c r="H53" i="148"/>
  <c r="H25" i="148"/>
  <c r="H24" i="151" s="1"/>
  <c r="K27" i="148"/>
  <c r="L27" i="148"/>
  <c r="G76" i="148"/>
  <c r="J27" i="148"/>
  <c r="I27" i="148"/>
  <c r="G13" i="148"/>
  <c r="H67" i="148"/>
  <c r="H83" i="148"/>
  <c r="I28" i="148"/>
  <c r="G90" i="148"/>
  <c r="I83" i="148"/>
  <c r="M28" i="148"/>
  <c r="L28" i="148"/>
  <c r="H95" i="148"/>
  <c r="H97" i="148"/>
  <c r="I95" i="148"/>
  <c r="H30" i="148"/>
  <c r="F30" i="148"/>
  <c r="E16" i="148"/>
  <c r="H109" i="148"/>
  <c r="H110" i="148"/>
  <c r="G116" i="148"/>
  <c r="H60" i="141"/>
  <c r="T38" i="141"/>
  <c r="S38" i="141"/>
  <c r="S10" i="141"/>
  <c r="L24" i="141"/>
  <c r="K25" i="141"/>
  <c r="K112" i="142" s="1"/>
  <c r="S25" i="141"/>
  <c r="S112" i="142" s="1"/>
  <c r="H83" i="141"/>
  <c r="K39" i="141"/>
  <c r="K134" i="142" s="1"/>
  <c r="S39" i="141"/>
  <c r="S134" i="142"/>
  <c r="K13" i="141"/>
  <c r="H106" i="141"/>
  <c r="T41" i="141"/>
  <c r="K14" i="141"/>
  <c r="H129" i="141"/>
  <c r="L28" i="141"/>
  <c r="K42" i="141"/>
  <c r="S42" i="141"/>
  <c r="K29" i="141"/>
  <c r="H152" i="141"/>
  <c r="S43" i="141"/>
  <c r="K15" i="141"/>
  <c r="L43" i="141"/>
  <c r="L44" i="141"/>
  <c r="K16" i="141"/>
  <c r="H175" i="141"/>
  <c r="I171" i="141"/>
  <c r="M53" i="140"/>
  <c r="M90" i="142" s="1"/>
  <c r="I24" i="140"/>
  <c r="H72" i="140"/>
  <c r="L53" i="140"/>
  <c r="L90" i="142"/>
  <c r="I11" i="140"/>
  <c r="AE9" i="140" s="1"/>
  <c r="N53" i="140"/>
  <c r="N90" i="142"/>
  <c r="F39" i="140"/>
  <c r="F68" i="142" s="1"/>
  <c r="K41" i="140"/>
  <c r="F56" i="140"/>
  <c r="M14" i="140"/>
  <c r="K57" i="140"/>
  <c r="I57" i="140"/>
  <c r="K29" i="140"/>
  <c r="G15" i="140"/>
  <c r="I160" i="140"/>
  <c r="I164" i="140"/>
  <c r="M58" i="140"/>
  <c r="Q16" i="140"/>
  <c r="N58" i="140"/>
  <c r="H39" i="139"/>
  <c r="G46" i="139"/>
  <c r="I39" i="139"/>
  <c r="I54" i="139"/>
  <c r="I25" i="139"/>
  <c r="I24" i="142"/>
  <c r="G11" i="139"/>
  <c r="X10" i="139"/>
  <c r="H69" i="139"/>
  <c r="F27" i="139"/>
  <c r="E13" i="139"/>
  <c r="I69" i="139"/>
  <c r="L27" i="139"/>
  <c r="G76" i="139"/>
  <c r="I28" i="139"/>
  <c r="H95" i="139"/>
  <c r="F29" i="139"/>
  <c r="I95" i="139"/>
  <c r="H29" i="139"/>
  <c r="E15" i="139"/>
  <c r="I30" i="139"/>
  <c r="H110" i="139"/>
  <c r="K30" i="139"/>
  <c r="G16" i="139"/>
  <c r="G117" i="139"/>
  <c r="S38" i="132"/>
  <c r="K10" i="132"/>
  <c r="S10" i="132"/>
  <c r="L24" i="132"/>
  <c r="K38" i="132"/>
  <c r="S24" i="132"/>
  <c r="H60" i="132"/>
  <c r="S11" i="132"/>
  <c r="H83" i="132"/>
  <c r="S39" i="132"/>
  <c r="S156" i="133" s="1"/>
  <c r="K11" i="132"/>
  <c r="AG8" i="132"/>
  <c r="T39" i="132"/>
  <c r="T156" i="133"/>
  <c r="T41" i="132"/>
  <c r="S13" i="132"/>
  <c r="L27" i="132"/>
  <c r="K13" i="132"/>
  <c r="H106" i="132"/>
  <c r="T42" i="132"/>
  <c r="K42" i="132"/>
  <c r="S42" i="132"/>
  <c r="S28" i="132"/>
  <c r="K14" i="132"/>
  <c r="L28" i="132"/>
  <c r="H129" i="132"/>
  <c r="K15" i="132"/>
  <c r="T43" i="132"/>
  <c r="L29" i="132"/>
  <c r="S43" i="132"/>
  <c r="S15" i="132"/>
  <c r="H152" i="132"/>
  <c r="S16" i="132"/>
  <c r="S44" i="132"/>
  <c r="H175" i="132"/>
  <c r="T44" i="132"/>
  <c r="K44" i="132"/>
  <c r="K16" i="132"/>
  <c r="L44" i="132"/>
  <c r="E16" i="132"/>
  <c r="I52" i="131"/>
  <c r="E10" i="130"/>
  <c r="G49" i="130"/>
  <c r="I41" i="130"/>
  <c r="H41" i="130"/>
  <c r="L24" i="130"/>
  <c r="L25" i="130"/>
  <c r="L46" i="133" s="1"/>
  <c r="E11" i="130"/>
  <c r="W10" i="130"/>
  <c r="I11" i="130"/>
  <c r="Y10" i="130" s="1"/>
  <c r="H56" i="130"/>
  <c r="F27" i="130"/>
  <c r="H71" i="130"/>
  <c r="I71" i="130"/>
  <c r="I84" i="130"/>
  <c r="I14" i="130"/>
  <c r="L28" i="130"/>
  <c r="H86" i="130"/>
  <c r="I101" i="130"/>
  <c r="I99" i="130"/>
  <c r="L29" i="130"/>
  <c r="I15" i="130"/>
  <c r="E16" i="130"/>
  <c r="H116" i="130"/>
  <c r="L30" i="130"/>
  <c r="I116" i="130"/>
  <c r="I39" i="129"/>
  <c r="I10" i="129"/>
  <c r="G24" i="129"/>
  <c r="F24" i="129"/>
  <c r="E10" i="129"/>
  <c r="H41" i="129"/>
  <c r="K25" i="129"/>
  <c r="K24" i="133"/>
  <c r="I25" i="129"/>
  <c r="I24" i="133" s="1"/>
  <c r="G61" i="129"/>
  <c r="H69" i="129"/>
  <c r="H67" i="129"/>
  <c r="I69" i="129"/>
  <c r="F27" i="129"/>
  <c r="E13" i="129"/>
  <c r="M27" i="129"/>
  <c r="I13" i="129"/>
  <c r="H82" i="129"/>
  <c r="I28" i="129"/>
  <c r="H29" i="129"/>
  <c r="H95" i="129"/>
  <c r="H97" i="129"/>
  <c r="E15" i="129"/>
  <c r="I30" i="129"/>
  <c r="H110" i="129"/>
  <c r="G16" i="129"/>
  <c r="H170" i="122"/>
  <c r="R44" i="122"/>
  <c r="I44" i="122"/>
  <c r="I30" i="122"/>
  <c r="E44" i="122"/>
  <c r="M16" i="122"/>
  <c r="Q30" i="122"/>
  <c r="I170" i="122"/>
  <c r="I174" i="122"/>
  <c r="M44" i="122"/>
  <c r="I151" i="122"/>
  <c r="Q43" i="122"/>
  <c r="Q29" i="122"/>
  <c r="I145" i="122"/>
  <c r="H151" i="122"/>
  <c r="I29" i="122"/>
  <c r="Q15" i="122"/>
  <c r="G159" i="122"/>
  <c r="I147" i="122"/>
  <c r="I43" i="122"/>
  <c r="E29" i="122"/>
  <c r="I149" i="122"/>
  <c r="E43" i="122"/>
  <c r="M43" i="122"/>
  <c r="M15" i="122"/>
  <c r="I124" i="122"/>
  <c r="E14" i="122"/>
  <c r="M28" i="122"/>
  <c r="Q14" i="122"/>
  <c r="G136" i="122"/>
  <c r="R42" i="122"/>
  <c r="M42" i="122"/>
  <c r="E28" i="122"/>
  <c r="G140" i="122"/>
  <c r="I28" i="122"/>
  <c r="I128" i="122"/>
  <c r="I101" i="122"/>
  <c r="I105" i="122"/>
  <c r="Q13" i="122"/>
  <c r="Q27" i="122"/>
  <c r="G113" i="122"/>
  <c r="J41" i="122"/>
  <c r="H105" i="122"/>
  <c r="I41" i="122"/>
  <c r="Q41" i="122"/>
  <c r="E27" i="122"/>
  <c r="E13" i="122"/>
  <c r="J27" i="122"/>
  <c r="I27" i="122"/>
  <c r="I76" i="122"/>
  <c r="I82" i="122"/>
  <c r="M39" i="122"/>
  <c r="M156" i="113" s="1"/>
  <c r="E25" i="122"/>
  <c r="E134" i="113"/>
  <c r="G90" i="122"/>
  <c r="G88" i="122"/>
  <c r="H82" i="122"/>
  <c r="Q39" i="122"/>
  <c r="Q156" i="113"/>
  <c r="I11" i="122"/>
  <c r="AF8" i="122" s="1"/>
  <c r="M11" i="122"/>
  <c r="AH8" i="122"/>
  <c r="Q25" i="122"/>
  <c r="Q134" i="113" s="1"/>
  <c r="J25" i="122"/>
  <c r="J134" i="113"/>
  <c r="M25" i="122"/>
  <c r="M134" i="113" s="1"/>
  <c r="E38" i="122"/>
  <c r="E24" i="122"/>
  <c r="H53" i="122"/>
  <c r="I55" i="122"/>
  <c r="R24" i="122"/>
  <c r="M38" i="122"/>
  <c r="I10" i="122"/>
  <c r="M24" i="122"/>
  <c r="Q24" i="122"/>
  <c r="G67" i="122"/>
  <c r="R38" i="122"/>
  <c r="I38" i="122"/>
  <c r="G69" i="122"/>
  <c r="G71" i="122"/>
  <c r="I59" i="122"/>
  <c r="Q38" i="122"/>
  <c r="H57" i="122"/>
  <c r="H187" i="117"/>
  <c r="I58" i="117"/>
  <c r="G194" i="117"/>
  <c r="I185" i="117"/>
  <c r="I187" i="117"/>
  <c r="I44" i="117"/>
  <c r="G200" i="117"/>
  <c r="I183" i="117"/>
  <c r="K16" i="117"/>
  <c r="H159" i="117"/>
  <c r="F29" i="117"/>
  <c r="Q15" i="117"/>
  <c r="G178" i="117"/>
  <c r="I159" i="117"/>
  <c r="H163" i="117"/>
  <c r="I15" i="117"/>
  <c r="M15" i="117"/>
  <c r="G170" i="117"/>
  <c r="H29" i="117"/>
  <c r="G176" i="117"/>
  <c r="I163" i="117"/>
  <c r="H139" i="117"/>
  <c r="H141" i="117"/>
  <c r="I28" i="117"/>
  <c r="I42" i="117"/>
  <c r="G14" i="117"/>
  <c r="K14" i="117"/>
  <c r="G148" i="117"/>
  <c r="H137" i="117"/>
  <c r="I139" i="117"/>
  <c r="G151" i="117"/>
  <c r="I115" i="117"/>
  <c r="I119" i="117"/>
  <c r="F41" i="117"/>
  <c r="F55" i="117"/>
  <c r="M13" i="117"/>
  <c r="N55" i="117"/>
  <c r="Q13" i="117"/>
  <c r="G127" i="117"/>
  <c r="G124" i="117"/>
  <c r="F27" i="117"/>
  <c r="H95" i="117"/>
  <c r="H91" i="117"/>
  <c r="I95" i="117"/>
  <c r="G108" i="117"/>
  <c r="K53" i="117"/>
  <c r="K112" i="113"/>
  <c r="I91" i="117"/>
  <c r="I53" i="117"/>
  <c r="I112" i="113" s="1"/>
  <c r="H71" i="117"/>
  <c r="H67" i="117"/>
  <c r="F24" i="117"/>
  <c r="F52" i="117"/>
  <c r="L52" i="117"/>
  <c r="I67" i="117"/>
  <c r="I71" i="117"/>
  <c r="M30" i="121"/>
  <c r="L30" i="121"/>
  <c r="G15" i="121"/>
  <c r="H55" i="121"/>
  <c r="I11" i="121"/>
  <c r="Y10" i="121"/>
  <c r="G10" i="121"/>
  <c r="J24" i="121"/>
  <c r="F24" i="120"/>
  <c r="E10" i="120"/>
  <c r="H42" i="120"/>
  <c r="L24" i="120"/>
  <c r="F64" i="120"/>
  <c r="D64" i="120"/>
  <c r="F79" i="120"/>
  <c r="C79" i="120"/>
  <c r="G64" i="120"/>
  <c r="H56" i="120"/>
  <c r="G11" i="120"/>
  <c r="X10" i="120"/>
  <c r="K25" i="120"/>
  <c r="K24" i="113"/>
  <c r="G15" i="120"/>
  <c r="H101" i="120"/>
  <c r="K29" i="120"/>
  <c r="I29" i="120"/>
  <c r="J29" i="120"/>
  <c r="I30" i="120"/>
  <c r="H116" i="120"/>
  <c r="K30" i="120"/>
  <c r="J30" i="120"/>
  <c r="G16" i="120"/>
  <c r="I116" i="120"/>
  <c r="G47" i="121"/>
  <c r="I40" i="121"/>
  <c r="H40" i="121"/>
  <c r="C47" i="121"/>
  <c r="C42" i="121"/>
  <c r="G118" i="121"/>
  <c r="C118" i="121"/>
  <c r="H111" i="121"/>
  <c r="I111" i="121"/>
  <c r="F118" i="121"/>
  <c r="G48" i="121"/>
  <c r="I41" i="121"/>
  <c r="I10" i="121"/>
  <c r="M24" i="121"/>
  <c r="L24" i="121"/>
  <c r="H41" i="121"/>
  <c r="G61" i="121"/>
  <c r="I25" i="121"/>
  <c r="I46" i="113"/>
  <c r="I54" i="121"/>
  <c r="H54" i="121"/>
  <c r="G11" i="121"/>
  <c r="I13" i="121"/>
  <c r="L27" i="121"/>
  <c r="G76" i="121"/>
  <c r="H69" i="121"/>
  <c r="I69" i="121"/>
  <c r="G89" i="121"/>
  <c r="I28" i="121"/>
  <c r="G14" i="121"/>
  <c r="J28" i="121"/>
  <c r="K28" i="121"/>
  <c r="I82" i="121"/>
  <c r="L29" i="121"/>
  <c r="G104" i="121"/>
  <c r="I97" i="121"/>
  <c r="I15" i="121"/>
  <c r="N29" i="121"/>
  <c r="M29" i="121"/>
  <c r="F82" i="117"/>
  <c r="C82" i="117"/>
  <c r="F125" i="117"/>
  <c r="C125" i="117"/>
  <c r="F155" i="117"/>
  <c r="C155" i="117"/>
  <c r="F174" i="117"/>
  <c r="C174" i="117"/>
  <c r="C193" i="117"/>
  <c r="F193" i="117"/>
  <c r="G79" i="117"/>
  <c r="F53" i="117"/>
  <c r="F112" i="113"/>
  <c r="H53" i="117"/>
  <c r="H112" i="113"/>
  <c r="I94" i="117"/>
  <c r="M11" i="117"/>
  <c r="H94" i="117"/>
  <c r="G53" i="117"/>
  <c r="G112" i="113" s="1"/>
  <c r="I27" i="117"/>
  <c r="G13" i="117"/>
  <c r="G125" i="117"/>
  <c r="I114" i="117"/>
  <c r="K27" i="117"/>
  <c r="J27" i="117"/>
  <c r="H114" i="117"/>
  <c r="I29" i="117"/>
  <c r="G199" i="117"/>
  <c r="F58" i="117"/>
  <c r="M16" i="117"/>
  <c r="G58" i="117"/>
  <c r="I186" i="117"/>
  <c r="H186" i="117"/>
  <c r="F66" i="122"/>
  <c r="C66" i="122"/>
  <c r="D66" i="122"/>
  <c r="F89" i="122"/>
  <c r="F116" i="122"/>
  <c r="C116" i="122"/>
  <c r="C135" i="122"/>
  <c r="F135" i="122"/>
  <c r="F139" i="122"/>
  <c r="C139" i="122"/>
  <c r="F181" i="122"/>
  <c r="C181" i="122"/>
  <c r="C185" i="122"/>
  <c r="G25" i="122"/>
  <c r="G134" i="113" s="1"/>
  <c r="G39" i="122"/>
  <c r="G156" i="113"/>
  <c r="H25" i="122"/>
  <c r="H134" i="113" s="1"/>
  <c r="I77" i="122"/>
  <c r="G89" i="122"/>
  <c r="H39" i="122"/>
  <c r="H156" i="113" s="1"/>
  <c r="G11" i="122"/>
  <c r="H77" i="122"/>
  <c r="G93" i="122"/>
  <c r="O11" i="122"/>
  <c r="P25" i="122"/>
  <c r="P134" i="113"/>
  <c r="I81" i="122"/>
  <c r="H81" i="122"/>
  <c r="P39" i="122"/>
  <c r="P156" i="113"/>
  <c r="F60" i="129"/>
  <c r="C60" i="129"/>
  <c r="F75" i="129"/>
  <c r="C75" i="129"/>
  <c r="F90" i="129"/>
  <c r="C90" i="129"/>
  <c r="C116" i="129"/>
  <c r="G60" i="129"/>
  <c r="G25" i="129"/>
  <c r="G24" i="133"/>
  <c r="E11" i="129"/>
  <c r="F25" i="129"/>
  <c r="F24" i="133"/>
  <c r="I53" i="129"/>
  <c r="H25" i="129"/>
  <c r="H24" i="133" s="1"/>
  <c r="H53" i="129"/>
  <c r="G75" i="129"/>
  <c r="G70" i="129"/>
  <c r="I27" i="129"/>
  <c r="I68" i="129"/>
  <c r="H68" i="129"/>
  <c r="G13" i="129"/>
  <c r="K27" i="129"/>
  <c r="G90" i="129"/>
  <c r="I14" i="129"/>
  <c r="L28" i="129"/>
  <c r="I83" i="129"/>
  <c r="H83" i="129"/>
  <c r="N28" i="129"/>
  <c r="F30" i="129"/>
  <c r="I109" i="129"/>
  <c r="H30" i="129"/>
  <c r="E16" i="129"/>
  <c r="G30" i="129"/>
  <c r="F63" i="130"/>
  <c r="C63" i="130"/>
  <c r="F78" i="130"/>
  <c r="C78" i="130"/>
  <c r="F123" i="130"/>
  <c r="C123" i="130"/>
  <c r="G78" i="130"/>
  <c r="K27" i="130"/>
  <c r="I70" i="130"/>
  <c r="H70" i="130"/>
  <c r="G13" i="130"/>
  <c r="I27" i="130"/>
  <c r="G93" i="130"/>
  <c r="G14" i="130"/>
  <c r="I28" i="130"/>
  <c r="K28" i="130"/>
  <c r="I85" i="130"/>
  <c r="H85" i="130"/>
  <c r="G108" i="130"/>
  <c r="G15" i="130"/>
  <c r="I29" i="130"/>
  <c r="K29" i="130"/>
  <c r="I100" i="130"/>
  <c r="H100" i="130"/>
  <c r="G123" i="130"/>
  <c r="I30" i="130"/>
  <c r="G16" i="130"/>
  <c r="K30" i="130"/>
  <c r="I115" i="130"/>
  <c r="H115" i="130"/>
  <c r="G79" i="131"/>
  <c r="C79" i="131"/>
  <c r="I68" i="131"/>
  <c r="D79" i="131"/>
  <c r="C74" i="131"/>
  <c r="G104" i="131"/>
  <c r="C104" i="131"/>
  <c r="I92" i="131"/>
  <c r="H92" i="131"/>
  <c r="G147" i="131"/>
  <c r="I136" i="131"/>
  <c r="H136" i="131"/>
  <c r="C143" i="131"/>
  <c r="C171" i="131"/>
  <c r="G171" i="131"/>
  <c r="I160" i="131"/>
  <c r="H160" i="131"/>
  <c r="G177" i="131"/>
  <c r="C177" i="131"/>
  <c r="H164" i="131"/>
  <c r="I164" i="131"/>
  <c r="E189" i="131"/>
  <c r="G201" i="131"/>
  <c r="C201" i="131"/>
  <c r="H188" i="131"/>
  <c r="G81" i="131"/>
  <c r="I69" i="131"/>
  <c r="H69" i="131"/>
  <c r="H38" i="131"/>
  <c r="I10" i="131"/>
  <c r="G86" i="131"/>
  <c r="Q10" i="131"/>
  <c r="L52" i="131"/>
  <c r="I73" i="131"/>
  <c r="N52" i="131"/>
  <c r="M52" i="131"/>
  <c r="G105" i="131"/>
  <c r="J39" i="131"/>
  <c r="J90" i="133" s="1"/>
  <c r="K39" i="131"/>
  <c r="K90" i="133"/>
  <c r="I93" i="131"/>
  <c r="I39" i="131"/>
  <c r="I90" i="133" s="1"/>
  <c r="K11" i="131"/>
  <c r="AF9" i="131"/>
  <c r="H93" i="131"/>
  <c r="G124" i="131"/>
  <c r="E13" i="131"/>
  <c r="H27" i="131"/>
  <c r="I113" i="131"/>
  <c r="H113" i="131"/>
  <c r="F27" i="131"/>
  <c r="G130" i="131"/>
  <c r="F55" i="131"/>
  <c r="H117" i="131"/>
  <c r="G55" i="131"/>
  <c r="M13" i="131"/>
  <c r="I117" i="131"/>
  <c r="G132" i="131"/>
  <c r="Q13" i="131"/>
  <c r="L55" i="131"/>
  <c r="H119" i="131"/>
  <c r="G151" i="131"/>
  <c r="K14" i="131"/>
  <c r="I139" i="131"/>
  <c r="H139" i="131"/>
  <c r="G173" i="131"/>
  <c r="F43" i="131"/>
  <c r="H43" i="131"/>
  <c r="G43" i="131"/>
  <c r="I161" i="131"/>
  <c r="I15" i="131"/>
  <c r="H161" i="131"/>
  <c r="G178" i="131"/>
  <c r="N57" i="131"/>
  <c r="L57" i="131"/>
  <c r="H165" i="131"/>
  <c r="Q15" i="131"/>
  <c r="I165" i="131"/>
  <c r="M57" i="131"/>
  <c r="K44" i="131"/>
  <c r="G197" i="131"/>
  <c r="I44" i="131"/>
  <c r="J44" i="131"/>
  <c r="I185" i="131"/>
  <c r="H185" i="131"/>
  <c r="G68" i="132"/>
  <c r="H56" i="132"/>
  <c r="C68" i="132"/>
  <c r="F68" i="132"/>
  <c r="I56" i="132"/>
  <c r="G183" i="132"/>
  <c r="I171" i="132"/>
  <c r="C183" i="132"/>
  <c r="F183" i="132"/>
  <c r="H171" i="132"/>
  <c r="E10" i="132"/>
  <c r="E38" i="132"/>
  <c r="E24" i="132"/>
  <c r="H53" i="132"/>
  <c r="I53" i="132"/>
  <c r="F24" i="132"/>
  <c r="G69" i="132"/>
  <c r="M24" i="132"/>
  <c r="M38" i="132"/>
  <c r="H57" i="132"/>
  <c r="N24" i="132"/>
  <c r="N38" i="132"/>
  <c r="M10" i="132"/>
  <c r="G88" i="132"/>
  <c r="E25" i="132"/>
  <c r="E134" i="133"/>
  <c r="E39" i="132"/>
  <c r="E156" i="133" s="1"/>
  <c r="F25" i="132"/>
  <c r="F134" i="133"/>
  <c r="I76" i="132"/>
  <c r="H76" i="132"/>
  <c r="E11" i="132"/>
  <c r="AD8" i="132"/>
  <c r="G92" i="132"/>
  <c r="M39" i="132"/>
  <c r="M156" i="133"/>
  <c r="M11" i="132"/>
  <c r="AH8" i="132"/>
  <c r="H80" i="132"/>
  <c r="M25" i="132"/>
  <c r="M134" i="133"/>
  <c r="N25" i="132"/>
  <c r="N134" i="133" s="1"/>
  <c r="N39" i="132"/>
  <c r="N156" i="133"/>
  <c r="I80" i="132"/>
  <c r="E13" i="132"/>
  <c r="E27" i="132"/>
  <c r="G111" i="132"/>
  <c r="E41" i="132"/>
  <c r="H99" i="132"/>
  <c r="F41" i="132"/>
  <c r="F27" i="132"/>
  <c r="G115" i="132"/>
  <c r="M27" i="132"/>
  <c r="M41" i="132"/>
  <c r="H103" i="132"/>
  <c r="N27" i="132"/>
  <c r="I103" i="132"/>
  <c r="N41" i="132"/>
  <c r="E14" i="132"/>
  <c r="E28" i="132"/>
  <c r="F42" i="132"/>
  <c r="E42" i="132"/>
  <c r="F28" i="132"/>
  <c r="H122" i="132"/>
  <c r="G134" i="132"/>
  <c r="I122" i="132"/>
  <c r="G138" i="132"/>
  <c r="M28" i="132"/>
  <c r="M14" i="132"/>
  <c r="N42" i="132"/>
  <c r="N28" i="132"/>
  <c r="M42" i="132"/>
  <c r="H126" i="132"/>
  <c r="I126" i="132"/>
  <c r="G157" i="132"/>
  <c r="E29" i="132"/>
  <c r="E43" i="132"/>
  <c r="F43" i="132"/>
  <c r="E15" i="132"/>
  <c r="I145" i="132"/>
  <c r="H145" i="132"/>
  <c r="G161" i="132"/>
  <c r="M29" i="132"/>
  <c r="M15" i="132"/>
  <c r="M43" i="132"/>
  <c r="N43" i="132"/>
  <c r="I149" i="132"/>
  <c r="H149" i="132"/>
  <c r="G182" i="132"/>
  <c r="I30" i="132"/>
  <c r="I16" i="132"/>
  <c r="I170" i="132"/>
  <c r="H170" i="132"/>
  <c r="I44" i="132"/>
  <c r="G186" i="132"/>
  <c r="I174" i="132"/>
  <c r="Q16" i="132"/>
  <c r="Q30" i="132"/>
  <c r="H174" i="132"/>
  <c r="F60" i="139"/>
  <c r="C60" i="139"/>
  <c r="F75" i="139"/>
  <c r="C75" i="139"/>
  <c r="C70" i="139"/>
  <c r="F30" i="139"/>
  <c r="G116" i="139"/>
  <c r="E16" i="139"/>
  <c r="I109" i="139"/>
  <c r="H109" i="139"/>
  <c r="H30" i="139"/>
  <c r="G79" i="140"/>
  <c r="C79" i="140"/>
  <c r="I68" i="140"/>
  <c r="H68" i="140"/>
  <c r="H96" i="140"/>
  <c r="C109" i="140"/>
  <c r="G109" i="140"/>
  <c r="I96" i="140"/>
  <c r="G153" i="140"/>
  <c r="I140" i="140"/>
  <c r="H140" i="140"/>
  <c r="C153" i="140"/>
  <c r="G201" i="140"/>
  <c r="I188" i="140"/>
  <c r="H188" i="140"/>
  <c r="C201" i="140"/>
  <c r="G81" i="140"/>
  <c r="I10" i="140"/>
  <c r="F38" i="140"/>
  <c r="I69" i="140"/>
  <c r="G38" i="140"/>
  <c r="H69" i="140"/>
  <c r="G86" i="140"/>
  <c r="L52" i="140"/>
  <c r="I73" i="140"/>
  <c r="Q10" i="140"/>
  <c r="H73" i="140"/>
  <c r="N52" i="140"/>
  <c r="G105" i="140"/>
  <c r="K11" i="140"/>
  <c r="I39" i="140"/>
  <c r="I68" i="142"/>
  <c r="I93" i="140"/>
  <c r="H93" i="140"/>
  <c r="K39" i="140"/>
  <c r="K68" i="142"/>
  <c r="G108" i="140"/>
  <c r="I95" i="140"/>
  <c r="O11" i="140"/>
  <c r="I53" i="140"/>
  <c r="I90" i="142"/>
  <c r="H95" i="140"/>
  <c r="G127" i="140"/>
  <c r="F41" i="140"/>
  <c r="I13" i="140"/>
  <c r="H115" i="140"/>
  <c r="I115" i="140"/>
  <c r="G132" i="140"/>
  <c r="Q13" i="140"/>
  <c r="H119" i="140"/>
  <c r="I42" i="140"/>
  <c r="G151" i="140"/>
  <c r="I139" i="140"/>
  <c r="G170" i="140"/>
  <c r="E15" i="140"/>
  <c r="F29" i="140"/>
  <c r="I159" i="140"/>
  <c r="G176" i="140"/>
  <c r="F57" i="140"/>
  <c r="M15" i="140"/>
  <c r="G166" i="140"/>
  <c r="I163" i="140"/>
  <c r="K16" i="140"/>
  <c r="G197" i="140"/>
  <c r="J44" i="140"/>
  <c r="I44" i="140"/>
  <c r="K44" i="140"/>
  <c r="I185" i="140"/>
  <c r="G68" i="141"/>
  <c r="I56" i="141"/>
  <c r="C68" i="141"/>
  <c r="H56" i="141"/>
  <c r="G114" i="141"/>
  <c r="C114" i="141"/>
  <c r="H102" i="141"/>
  <c r="G160" i="141"/>
  <c r="H148" i="141"/>
  <c r="C160" i="141"/>
  <c r="I148" i="141"/>
  <c r="G65" i="141"/>
  <c r="E38" i="141"/>
  <c r="E24" i="141"/>
  <c r="I53" i="141"/>
  <c r="F24" i="141"/>
  <c r="F38" i="141"/>
  <c r="G69" i="141"/>
  <c r="M38" i="141"/>
  <c r="I57" i="141"/>
  <c r="M24" i="141"/>
  <c r="N24" i="141"/>
  <c r="H57" i="141"/>
  <c r="M10" i="141"/>
  <c r="N38" i="141"/>
  <c r="G88" i="141"/>
  <c r="E25" i="141"/>
  <c r="E112" i="142" s="1"/>
  <c r="F39" i="141"/>
  <c r="F134" i="142"/>
  <c r="I76" i="141"/>
  <c r="E11" i="141"/>
  <c r="AD8" i="141"/>
  <c r="H76" i="141"/>
  <c r="G92" i="141"/>
  <c r="M11" i="141"/>
  <c r="M25" i="141"/>
  <c r="M112" i="142"/>
  <c r="M39" i="141"/>
  <c r="M134" i="142"/>
  <c r="N39" i="141"/>
  <c r="N134" i="142"/>
  <c r="H80" i="141"/>
  <c r="I80" i="141"/>
  <c r="G111" i="141"/>
  <c r="E27" i="141"/>
  <c r="E13" i="141"/>
  <c r="E41" i="141"/>
  <c r="F41" i="141"/>
  <c r="I99" i="141"/>
  <c r="H99" i="141"/>
  <c r="G115" i="141"/>
  <c r="M27" i="141"/>
  <c r="M13" i="141"/>
  <c r="N41" i="141"/>
  <c r="I103" i="141"/>
  <c r="M41" i="141"/>
  <c r="H103" i="141"/>
  <c r="E28" i="141"/>
  <c r="E14" i="141"/>
  <c r="E42" i="141"/>
  <c r="H122" i="141"/>
  <c r="G134" i="141"/>
  <c r="F28" i="141"/>
  <c r="F42" i="141"/>
  <c r="I42" i="141"/>
  <c r="H124" i="141"/>
  <c r="I124" i="141"/>
  <c r="G136" i="141"/>
  <c r="I28" i="141"/>
  <c r="G140" i="141"/>
  <c r="I128" i="141"/>
  <c r="Q14" i="141"/>
  <c r="Q42" i="141"/>
  <c r="H128" i="141"/>
  <c r="G159" i="141"/>
  <c r="I29" i="141"/>
  <c r="I15" i="141"/>
  <c r="H147" i="141"/>
  <c r="I43" i="141"/>
  <c r="G161" i="141"/>
  <c r="H149" i="141"/>
  <c r="N43" i="141"/>
  <c r="M29" i="141"/>
  <c r="M43" i="141"/>
  <c r="I149" i="141"/>
  <c r="Q29" i="141"/>
  <c r="Q15" i="141"/>
  <c r="I151" i="141"/>
  <c r="Q43" i="141"/>
  <c r="J29" i="130"/>
  <c r="J30" i="130"/>
  <c r="H68" i="131"/>
  <c r="G27" i="131"/>
  <c r="I99" i="132"/>
  <c r="N28" i="139"/>
  <c r="I119" i="140"/>
  <c r="H163" i="140"/>
  <c r="H185" i="140"/>
  <c r="N25" i="141"/>
  <c r="I102" i="141"/>
  <c r="O25" i="122"/>
  <c r="O134" i="113" s="1"/>
  <c r="F38" i="131"/>
  <c r="L55" i="140"/>
  <c r="F177" i="140"/>
  <c r="F171" i="131"/>
  <c r="D114" i="132"/>
  <c r="H97" i="121"/>
  <c r="C147" i="131"/>
  <c r="F38" i="132"/>
  <c r="F29" i="132"/>
  <c r="H38" i="140"/>
  <c r="H53" i="141"/>
  <c r="F25" i="141"/>
  <c r="F112" i="142"/>
  <c r="O39" i="122"/>
  <c r="O156" i="113"/>
  <c r="K16" i="131"/>
  <c r="D60" i="129"/>
  <c r="D90" i="129"/>
  <c r="C49" i="120"/>
  <c r="C94" i="120"/>
  <c r="C124" i="120"/>
  <c r="H71" i="120"/>
  <c r="G79" i="120"/>
  <c r="I27" i="120"/>
  <c r="I71" i="120"/>
  <c r="K27" i="120"/>
  <c r="J27" i="120"/>
  <c r="I28" i="120"/>
  <c r="G14" i="120"/>
  <c r="K28" i="120"/>
  <c r="I86" i="120"/>
  <c r="J28" i="120"/>
  <c r="H86" i="120"/>
  <c r="C62" i="121"/>
  <c r="I55" i="121"/>
  <c r="C88" i="121"/>
  <c r="I81" i="121"/>
  <c r="H81" i="121"/>
  <c r="G103" i="121"/>
  <c r="I96" i="121"/>
  <c r="C103" i="121"/>
  <c r="H96" i="121"/>
  <c r="G42" i="121"/>
  <c r="I39" i="121"/>
  <c r="E10" i="121"/>
  <c r="G46" i="121"/>
  <c r="F24" i="121"/>
  <c r="F27" i="121"/>
  <c r="E13" i="121"/>
  <c r="H27" i="121"/>
  <c r="H67" i="121"/>
  <c r="G74" i="121"/>
  <c r="G27" i="121"/>
  <c r="G98" i="121"/>
  <c r="G102" i="121"/>
  <c r="F29" i="121"/>
  <c r="E15" i="121"/>
  <c r="I95" i="121"/>
  <c r="H95" i="121"/>
  <c r="G117" i="121"/>
  <c r="G16" i="121"/>
  <c r="I30" i="121"/>
  <c r="H110" i="121"/>
  <c r="I110" i="121"/>
  <c r="C101" i="117"/>
  <c r="F101" i="117"/>
  <c r="F107" i="117"/>
  <c r="C107" i="117"/>
  <c r="F131" i="117"/>
  <c r="C131" i="117"/>
  <c r="C120" i="117"/>
  <c r="F150" i="117"/>
  <c r="C150" i="117"/>
  <c r="F199" i="117"/>
  <c r="C199" i="117"/>
  <c r="G82" i="117"/>
  <c r="I38" i="117"/>
  <c r="K10" i="117"/>
  <c r="H70" i="117"/>
  <c r="J38" i="117"/>
  <c r="I70" i="117"/>
  <c r="G101" i="117"/>
  <c r="E11" i="117"/>
  <c r="H90" i="117"/>
  <c r="I90" i="117"/>
  <c r="F25" i="117"/>
  <c r="F68" i="113"/>
  <c r="G25" i="117"/>
  <c r="G68" i="113" s="1"/>
  <c r="G131" i="117"/>
  <c r="O13" i="117"/>
  <c r="I118" i="117"/>
  <c r="J55" i="117"/>
  <c r="H118" i="117"/>
  <c r="G150" i="117"/>
  <c r="F42" i="117"/>
  <c r="I138" i="117"/>
  <c r="H138" i="117"/>
  <c r="I14" i="117"/>
  <c r="H42" i="117"/>
  <c r="Q14" i="117"/>
  <c r="L56" i="117"/>
  <c r="I142" i="117"/>
  <c r="G155" i="117"/>
  <c r="N56" i="117"/>
  <c r="M56" i="117"/>
  <c r="G174" i="117"/>
  <c r="I43" i="117"/>
  <c r="I162" i="117"/>
  <c r="K43" i="117"/>
  <c r="J43" i="117"/>
  <c r="K15" i="117"/>
  <c r="H162" i="117"/>
  <c r="E16" i="117"/>
  <c r="F30" i="117"/>
  <c r="G30" i="117"/>
  <c r="I182" i="117"/>
  <c r="H182" i="117"/>
  <c r="G193" i="117"/>
  <c r="F70" i="122"/>
  <c r="C70" i="122"/>
  <c r="F112" i="122"/>
  <c r="C112" i="122"/>
  <c r="F158" i="122"/>
  <c r="D158" i="122"/>
  <c r="C158" i="122"/>
  <c r="G10" i="122"/>
  <c r="G66" i="122"/>
  <c r="H38" i="122"/>
  <c r="G38" i="122"/>
  <c r="H24" i="122"/>
  <c r="I54" i="122"/>
  <c r="H54" i="122"/>
  <c r="O24" i="122"/>
  <c r="O38" i="122"/>
  <c r="P38" i="122"/>
  <c r="P24" i="122"/>
  <c r="I58" i="122"/>
  <c r="G70" i="122"/>
  <c r="O10" i="122"/>
  <c r="H58" i="122"/>
  <c r="G112" i="122"/>
  <c r="G13" i="122"/>
  <c r="G27" i="122"/>
  <c r="G41" i="122"/>
  <c r="H100" i="122"/>
  <c r="H27" i="122"/>
  <c r="H41" i="122"/>
  <c r="O27" i="122"/>
  <c r="O13" i="122"/>
  <c r="O41" i="122"/>
  <c r="H104" i="122"/>
  <c r="P27" i="122"/>
  <c r="P41" i="122"/>
  <c r="I104" i="122"/>
  <c r="G116" i="122"/>
  <c r="G135" i="122"/>
  <c r="G14" i="122"/>
  <c r="G28" i="122"/>
  <c r="G42" i="122"/>
  <c r="H28" i="122"/>
  <c r="H42" i="122"/>
  <c r="H123" i="122"/>
  <c r="I123" i="122"/>
  <c r="O28" i="122"/>
  <c r="O14" i="122"/>
  <c r="O42" i="122"/>
  <c r="P28" i="122"/>
  <c r="P42" i="122"/>
  <c r="G139" i="122"/>
  <c r="I127" i="122"/>
  <c r="H127" i="122"/>
  <c r="G158" i="122"/>
  <c r="G43" i="122"/>
  <c r="G15" i="122"/>
  <c r="H43" i="122"/>
  <c r="I146" i="122"/>
  <c r="G29" i="122"/>
  <c r="H146" i="122"/>
  <c r="O43" i="122"/>
  <c r="O15" i="122"/>
  <c r="P43" i="122"/>
  <c r="G162" i="122"/>
  <c r="I150" i="122"/>
  <c r="O29" i="122"/>
  <c r="H150" i="122"/>
  <c r="G181" i="122"/>
  <c r="G44" i="122"/>
  <c r="H169" i="122"/>
  <c r="G30" i="122"/>
  <c r="H30" i="122"/>
  <c r="H44" i="122"/>
  <c r="I169" i="122"/>
  <c r="O44" i="122"/>
  <c r="G185" i="122"/>
  <c r="H173" i="122"/>
  <c r="O30" i="122"/>
  <c r="P44" i="122"/>
  <c r="O16" i="122"/>
  <c r="I173" i="122"/>
  <c r="K24" i="129"/>
  <c r="F48" i="130"/>
  <c r="F93" i="130"/>
  <c r="C93" i="130"/>
  <c r="F108" i="130"/>
  <c r="C108" i="130"/>
  <c r="G48" i="130"/>
  <c r="G10" i="130"/>
  <c r="I24" i="130"/>
  <c r="I40" i="130"/>
  <c r="K24" i="130"/>
  <c r="J24" i="130"/>
  <c r="H40" i="130"/>
  <c r="G63" i="130"/>
  <c r="I25" i="130"/>
  <c r="I46" i="133" s="1"/>
  <c r="K25" i="130"/>
  <c r="K46" i="133"/>
  <c r="H55" i="130"/>
  <c r="I55" i="130"/>
  <c r="P27" i="130"/>
  <c r="G85" i="131"/>
  <c r="C85" i="131"/>
  <c r="I72" i="131"/>
  <c r="H72" i="131"/>
  <c r="E97" i="131"/>
  <c r="C109" i="131"/>
  <c r="G109" i="131"/>
  <c r="I96" i="131"/>
  <c r="H96" i="131"/>
  <c r="G128" i="131"/>
  <c r="C128" i="131"/>
  <c r="H116" i="131"/>
  <c r="G153" i="131"/>
  <c r="H140" i="131"/>
  <c r="I184" i="131"/>
  <c r="C196" i="131"/>
  <c r="H184" i="131"/>
  <c r="G196" i="131"/>
  <c r="D196" i="131"/>
  <c r="G74" i="131"/>
  <c r="G78" i="131"/>
  <c r="F24" i="131"/>
  <c r="I67" i="131"/>
  <c r="E10" i="131"/>
  <c r="H67" i="131"/>
  <c r="G84" i="131"/>
  <c r="M10" i="131"/>
  <c r="F52" i="131"/>
  <c r="I71" i="131"/>
  <c r="H71" i="131"/>
  <c r="G102" i="131"/>
  <c r="I25" i="131"/>
  <c r="I68" i="133"/>
  <c r="H91" i="131"/>
  <c r="G11" i="131"/>
  <c r="AF4" i="131" s="1"/>
  <c r="G108" i="131"/>
  <c r="O11" i="131"/>
  <c r="AF17" i="131"/>
  <c r="I53" i="131"/>
  <c r="I112" i="133"/>
  <c r="H95" i="131"/>
  <c r="G127" i="131"/>
  <c r="I13" i="131"/>
  <c r="F41" i="131"/>
  <c r="I115" i="131"/>
  <c r="G148" i="131"/>
  <c r="G143" i="131"/>
  <c r="I28" i="131"/>
  <c r="G14" i="131"/>
  <c r="I137" i="131"/>
  <c r="J28" i="131"/>
  <c r="H137" i="131"/>
  <c r="G154" i="131"/>
  <c r="J56" i="131"/>
  <c r="I141" i="131"/>
  <c r="H141" i="131"/>
  <c r="G166" i="131"/>
  <c r="E15" i="131"/>
  <c r="H159" i="131"/>
  <c r="F29" i="131"/>
  <c r="G176" i="131"/>
  <c r="F57" i="131"/>
  <c r="M15" i="131"/>
  <c r="H163" i="131"/>
  <c r="I163" i="131"/>
  <c r="G194" i="131"/>
  <c r="I30" i="131"/>
  <c r="H183" i="131"/>
  <c r="G16" i="131"/>
  <c r="G200" i="131"/>
  <c r="O16" i="131"/>
  <c r="I58" i="131"/>
  <c r="I187" i="131"/>
  <c r="H187" i="131"/>
  <c r="G91" i="132"/>
  <c r="C91" i="132"/>
  <c r="I79" i="132"/>
  <c r="H79" i="132"/>
  <c r="G114" i="132"/>
  <c r="H102" i="132"/>
  <c r="I102" i="132"/>
  <c r="C114" i="132"/>
  <c r="G137" i="132"/>
  <c r="I125" i="132"/>
  <c r="C137" i="132"/>
  <c r="H125" i="132"/>
  <c r="G160" i="132"/>
  <c r="H148" i="132"/>
  <c r="G67" i="132"/>
  <c r="I10" i="132"/>
  <c r="I38" i="132"/>
  <c r="H55" i="132"/>
  <c r="I55" i="132"/>
  <c r="I24" i="132"/>
  <c r="G71" i="132"/>
  <c r="Q38" i="132"/>
  <c r="Q24" i="132"/>
  <c r="H59" i="132"/>
  <c r="I59" i="132"/>
  <c r="I25" i="132"/>
  <c r="I134" i="133"/>
  <c r="I11" i="132"/>
  <c r="AF8" i="132" s="1"/>
  <c r="I39" i="132"/>
  <c r="I156" i="133"/>
  <c r="I78" i="132"/>
  <c r="H78" i="132"/>
  <c r="G94" i="132"/>
  <c r="Q25" i="132"/>
  <c r="Q134" i="133" s="1"/>
  <c r="Q11" i="132"/>
  <c r="AJ8" i="132"/>
  <c r="Q39" i="132"/>
  <c r="Q156" i="133" s="1"/>
  <c r="H82" i="132"/>
  <c r="G113" i="132"/>
  <c r="I27" i="132"/>
  <c r="I13" i="132"/>
  <c r="I41" i="132"/>
  <c r="H101" i="132"/>
  <c r="I101" i="132"/>
  <c r="G117" i="132"/>
  <c r="Q13" i="132"/>
  <c r="Q27" i="132"/>
  <c r="Q41" i="132"/>
  <c r="H105" i="132"/>
  <c r="G136" i="132"/>
  <c r="I28" i="132"/>
  <c r="H124" i="132"/>
  <c r="I14" i="132"/>
  <c r="I42" i="132"/>
  <c r="H128" i="132"/>
  <c r="G140" i="132"/>
  <c r="Q14" i="132"/>
  <c r="Q28" i="132"/>
  <c r="I128" i="132"/>
  <c r="G159" i="132"/>
  <c r="I43" i="132"/>
  <c r="I15" i="132"/>
  <c r="I147" i="132"/>
  <c r="G163" i="132"/>
  <c r="Q15" i="132"/>
  <c r="Q43" i="132"/>
  <c r="H151" i="132"/>
  <c r="Q29" i="132"/>
  <c r="G180" i="132"/>
  <c r="I168" i="132"/>
  <c r="E44" i="132"/>
  <c r="F44" i="132"/>
  <c r="E30" i="132"/>
  <c r="F30" i="132"/>
  <c r="G184" i="132"/>
  <c r="I172" i="132"/>
  <c r="N30" i="132"/>
  <c r="H172" i="132"/>
  <c r="M30" i="132"/>
  <c r="N44" i="132"/>
  <c r="M16" i="132"/>
  <c r="M44" i="132"/>
  <c r="F90" i="139"/>
  <c r="C84" i="139"/>
  <c r="F116" i="139"/>
  <c r="C116" i="139"/>
  <c r="G60" i="139"/>
  <c r="H25" i="139"/>
  <c r="H24" i="142"/>
  <c r="H53" i="139"/>
  <c r="E11" i="139"/>
  <c r="F25" i="139"/>
  <c r="F24" i="142"/>
  <c r="G25" i="139"/>
  <c r="G24" i="142" s="1"/>
  <c r="I53" i="139"/>
  <c r="G70" i="139"/>
  <c r="G75" i="139"/>
  <c r="I27" i="139"/>
  <c r="I68" i="139"/>
  <c r="G13" i="139"/>
  <c r="J27" i="139"/>
  <c r="H68" i="139"/>
  <c r="G90" i="139"/>
  <c r="I83" i="139"/>
  <c r="M28" i="139"/>
  <c r="H83" i="139"/>
  <c r="C85" i="140"/>
  <c r="I72" i="140"/>
  <c r="G85" i="140"/>
  <c r="G104" i="140"/>
  <c r="H92" i="140"/>
  <c r="C104" i="140"/>
  <c r="I92" i="140"/>
  <c r="G128" i="140"/>
  <c r="H116" i="140"/>
  <c r="C128" i="140"/>
  <c r="I116" i="140"/>
  <c r="I136" i="140"/>
  <c r="G147" i="140"/>
  <c r="C147" i="140"/>
  <c r="H136" i="140"/>
  <c r="G171" i="140"/>
  <c r="C171" i="140"/>
  <c r="H160" i="140"/>
  <c r="G177" i="140"/>
  <c r="C177" i="140"/>
  <c r="H164" i="140"/>
  <c r="G196" i="140"/>
  <c r="C196" i="140"/>
  <c r="H184" i="140"/>
  <c r="I184" i="140"/>
  <c r="G78" i="140"/>
  <c r="E10" i="140"/>
  <c r="I67" i="140"/>
  <c r="F24" i="140"/>
  <c r="G74" i="140"/>
  <c r="G84" i="140"/>
  <c r="M10" i="140"/>
  <c r="I71" i="140"/>
  <c r="F52" i="140"/>
  <c r="H71" i="140"/>
  <c r="G102" i="140"/>
  <c r="G11" i="140"/>
  <c r="I91" i="140"/>
  <c r="H91" i="140"/>
  <c r="I25" i="140"/>
  <c r="I46" i="142" s="1"/>
  <c r="G124" i="140"/>
  <c r="E13" i="140"/>
  <c r="H113" i="140"/>
  <c r="F27" i="140"/>
  <c r="H27" i="140"/>
  <c r="G27" i="140"/>
  <c r="G130" i="140"/>
  <c r="M13" i="140"/>
  <c r="H117" i="140"/>
  <c r="H55" i="140"/>
  <c r="F55" i="140"/>
  <c r="I117" i="140"/>
  <c r="G55" i="140"/>
  <c r="G148" i="140"/>
  <c r="I137" i="140"/>
  <c r="G14" i="140"/>
  <c r="K28" i="140"/>
  <c r="H137" i="140"/>
  <c r="I28" i="140"/>
  <c r="J28" i="140"/>
  <c r="G154" i="140"/>
  <c r="O14" i="140"/>
  <c r="I56" i="140"/>
  <c r="I141" i="140"/>
  <c r="J56" i="140"/>
  <c r="H141" i="140"/>
  <c r="G43" i="140"/>
  <c r="F43" i="140"/>
  <c r="I161" i="140"/>
  <c r="H161" i="140"/>
  <c r="G178" i="140"/>
  <c r="L57" i="140"/>
  <c r="M57" i="140"/>
  <c r="I165" i="140"/>
  <c r="Q15" i="140"/>
  <c r="H165" i="140"/>
  <c r="G16" i="140"/>
  <c r="G194" i="140"/>
  <c r="I183" i="140"/>
  <c r="I30" i="140"/>
  <c r="H183" i="140"/>
  <c r="G200" i="140"/>
  <c r="I58" i="140"/>
  <c r="I187" i="140"/>
  <c r="O16" i="140"/>
  <c r="G91" i="141"/>
  <c r="C91" i="141"/>
  <c r="I79" i="141"/>
  <c r="H79" i="141"/>
  <c r="G137" i="141"/>
  <c r="C137" i="141"/>
  <c r="H125" i="141"/>
  <c r="I125" i="141"/>
  <c r="G183" i="141"/>
  <c r="H171" i="141"/>
  <c r="C183" i="141"/>
  <c r="G67" i="141"/>
  <c r="I10" i="141"/>
  <c r="I24" i="141"/>
  <c r="I38" i="141"/>
  <c r="I55" i="141"/>
  <c r="H55" i="141"/>
  <c r="G71" i="141"/>
  <c r="Q10" i="141"/>
  <c r="Q38" i="141"/>
  <c r="Q24" i="141"/>
  <c r="I59" i="141"/>
  <c r="G90" i="141"/>
  <c r="I25" i="141"/>
  <c r="I112" i="142" s="1"/>
  <c r="I39" i="141"/>
  <c r="I134" i="142"/>
  <c r="H78" i="141"/>
  <c r="I11" i="141"/>
  <c r="I78" i="141"/>
  <c r="G94" i="141"/>
  <c r="Q25" i="141"/>
  <c r="Q112" i="142"/>
  <c r="Q11" i="141"/>
  <c r="Q39" i="141"/>
  <c r="Q134" i="142"/>
  <c r="I82" i="141"/>
  <c r="G113" i="141"/>
  <c r="I27" i="141"/>
  <c r="I13" i="141"/>
  <c r="I41" i="141"/>
  <c r="I101" i="141"/>
  <c r="G117" i="141"/>
  <c r="I105" i="141"/>
  <c r="Q13" i="141"/>
  <c r="H105" i="141"/>
  <c r="Q27" i="141"/>
  <c r="Q41" i="141"/>
  <c r="G138" i="141"/>
  <c r="M28" i="141"/>
  <c r="M14" i="141"/>
  <c r="H126" i="141"/>
  <c r="N28" i="141"/>
  <c r="I126" i="141"/>
  <c r="N42" i="141"/>
  <c r="M42" i="141"/>
  <c r="G157" i="141"/>
  <c r="H145" i="141"/>
  <c r="E29" i="141"/>
  <c r="F29" i="141"/>
  <c r="I145" i="141"/>
  <c r="E15" i="141"/>
  <c r="F43" i="141"/>
  <c r="E43" i="141"/>
  <c r="G180" i="141"/>
  <c r="E16" i="141"/>
  <c r="F30" i="141"/>
  <c r="I168" i="141"/>
  <c r="E44" i="141"/>
  <c r="H168" i="141"/>
  <c r="C64" i="120"/>
  <c r="K55" i="117"/>
  <c r="H29" i="122"/>
  <c r="C48" i="130"/>
  <c r="J25" i="130"/>
  <c r="J46" i="133" s="1"/>
  <c r="J27" i="130"/>
  <c r="J28" i="130"/>
  <c r="H73" i="131"/>
  <c r="I116" i="131"/>
  <c r="I140" i="131"/>
  <c r="F39" i="132"/>
  <c r="F156" i="133"/>
  <c r="H147" i="132"/>
  <c r="K27" i="139"/>
  <c r="I113" i="140"/>
  <c r="F27" i="141"/>
  <c r="I147" i="141"/>
  <c r="F44" i="141"/>
  <c r="Q10" i="132"/>
  <c r="E10" i="141"/>
  <c r="M15" i="141"/>
  <c r="F171" i="140"/>
  <c r="D109" i="120"/>
  <c r="D174" i="117"/>
  <c r="I67" i="121"/>
  <c r="H82" i="121"/>
  <c r="K38" i="117"/>
  <c r="H142" i="117"/>
  <c r="C93" i="122"/>
  <c r="P29" i="122"/>
  <c r="G38" i="131"/>
  <c r="I91" i="131"/>
  <c r="I95" i="131"/>
  <c r="H55" i="131"/>
  <c r="K56" i="131"/>
  <c r="I183" i="131"/>
  <c r="I151" i="132"/>
  <c r="C160" i="132"/>
  <c r="C90" i="139"/>
  <c r="G30" i="139"/>
  <c r="H67" i="140"/>
  <c r="J39" i="140"/>
  <c r="J68" i="142" s="1"/>
  <c r="H139" i="140"/>
  <c r="H159" i="140"/>
  <c r="N27" i="141"/>
  <c r="H151" i="141"/>
  <c r="I55" i="117"/>
  <c r="G11" i="130"/>
  <c r="X10" i="130"/>
  <c r="Q42" i="132"/>
  <c r="M13" i="132"/>
  <c r="I15" i="140"/>
  <c r="K14" i="140"/>
  <c r="E39" i="141"/>
  <c r="E134" i="142"/>
  <c r="D124" i="120"/>
  <c r="G88" i="121"/>
  <c r="F185" i="122"/>
  <c r="G173" i="140"/>
  <c r="F109" i="140"/>
  <c r="G90" i="132"/>
  <c r="G65" i="132"/>
  <c r="G184" i="141"/>
  <c r="M44" i="141"/>
  <c r="M30" i="141"/>
  <c r="N30" i="141"/>
  <c r="E46" i="148"/>
  <c r="E42" i="148"/>
  <c r="E89" i="148"/>
  <c r="I82" i="148"/>
  <c r="E98" i="148"/>
  <c r="E102" i="148"/>
  <c r="F102" i="148"/>
  <c r="F117" i="148"/>
  <c r="F112" i="148"/>
  <c r="E84" i="149"/>
  <c r="G84" i="149"/>
  <c r="C74" i="149"/>
  <c r="I71" i="149"/>
  <c r="G102" i="149"/>
  <c r="E102" i="149"/>
  <c r="I91" i="149"/>
  <c r="G132" i="149"/>
  <c r="E132" i="149"/>
  <c r="H119" i="149"/>
  <c r="D153" i="149"/>
  <c r="G170" i="149"/>
  <c r="C170" i="149"/>
  <c r="E176" i="149"/>
  <c r="C166" i="149"/>
  <c r="G176" i="149"/>
  <c r="C176" i="149"/>
  <c r="H163" i="149"/>
  <c r="E194" i="149"/>
  <c r="G194" i="149"/>
  <c r="C194" i="149"/>
  <c r="I183" i="149"/>
  <c r="G200" i="149"/>
  <c r="C200" i="149"/>
  <c r="I187" i="149"/>
  <c r="F143" i="149"/>
  <c r="F153" i="149"/>
  <c r="F171" i="149"/>
  <c r="J29" i="149"/>
  <c r="F177" i="149"/>
  <c r="K57" i="149"/>
  <c r="F196" i="149"/>
  <c r="G44" i="149"/>
  <c r="G67" i="150"/>
  <c r="E67" i="150"/>
  <c r="C67" i="150"/>
  <c r="I55" i="150"/>
  <c r="E88" i="150"/>
  <c r="E94" i="150"/>
  <c r="G94" i="150"/>
  <c r="I82" i="150"/>
  <c r="C94" i="150"/>
  <c r="H82" i="150"/>
  <c r="E111" i="150"/>
  <c r="G117" i="150"/>
  <c r="E117" i="150"/>
  <c r="H105" i="150"/>
  <c r="C117" i="150"/>
  <c r="I105" i="150"/>
  <c r="E134" i="150"/>
  <c r="E136" i="150"/>
  <c r="G136" i="150"/>
  <c r="C136" i="150"/>
  <c r="I124" i="150"/>
  <c r="H124" i="150"/>
  <c r="E159" i="150"/>
  <c r="G159" i="150"/>
  <c r="H147" i="150"/>
  <c r="E180" i="150"/>
  <c r="L27" i="150"/>
  <c r="L41" i="150"/>
  <c r="F137" i="150"/>
  <c r="L42" i="150"/>
  <c r="H24" i="148"/>
  <c r="H29" i="148"/>
  <c r="J52" i="149"/>
  <c r="C132" i="149"/>
  <c r="H28" i="149"/>
  <c r="I70" i="120"/>
  <c r="E78" i="120"/>
  <c r="H70" i="120"/>
  <c r="G78" i="120"/>
  <c r="H85" i="120"/>
  <c r="D123" i="120"/>
  <c r="E123" i="120"/>
  <c r="C123" i="120"/>
  <c r="D46" i="121"/>
  <c r="E46" i="121"/>
  <c r="C46" i="121"/>
  <c r="D61" i="121"/>
  <c r="E70" i="121"/>
  <c r="E74" i="121"/>
  <c r="D82" i="117"/>
  <c r="G86" i="117"/>
  <c r="E86" i="117"/>
  <c r="D86" i="117"/>
  <c r="G105" i="117"/>
  <c r="D105" i="117"/>
  <c r="I93" i="117"/>
  <c r="D125" i="117"/>
  <c r="D130" i="117"/>
  <c r="E130" i="117"/>
  <c r="C130" i="117"/>
  <c r="I117" i="117"/>
  <c r="E148" i="117"/>
  <c r="D148" i="117"/>
  <c r="I137" i="117"/>
  <c r="D143" i="117"/>
  <c r="D155" i="117"/>
  <c r="E173" i="117"/>
  <c r="G173" i="117"/>
  <c r="I161" i="117"/>
  <c r="D193" i="117"/>
  <c r="G197" i="117"/>
  <c r="E197" i="117"/>
  <c r="D197" i="117"/>
  <c r="E200" i="117"/>
  <c r="F84" i="117"/>
  <c r="F194" i="117"/>
  <c r="J30" i="117"/>
  <c r="F200" i="117"/>
  <c r="J58" i="117"/>
  <c r="D89" i="122"/>
  <c r="E90" i="122"/>
  <c r="G92" i="122"/>
  <c r="D92" i="122"/>
  <c r="E92" i="122"/>
  <c r="D112" i="122"/>
  <c r="E115" i="122"/>
  <c r="G115" i="122"/>
  <c r="H103" i="122"/>
  <c r="G138" i="122"/>
  <c r="E138" i="122"/>
  <c r="C138" i="122"/>
  <c r="D162" i="122"/>
  <c r="G184" i="122"/>
  <c r="E184" i="122"/>
  <c r="D184" i="122"/>
  <c r="H172" i="122"/>
  <c r="F90" i="122"/>
  <c r="J39" i="122"/>
  <c r="J156" i="113"/>
  <c r="E74" i="129"/>
  <c r="D74" i="129"/>
  <c r="G74" i="129"/>
  <c r="C74" i="129"/>
  <c r="I67" i="129"/>
  <c r="E76" i="129"/>
  <c r="D89" i="129"/>
  <c r="E89" i="129"/>
  <c r="G89" i="129"/>
  <c r="I82" i="129"/>
  <c r="E98" i="129"/>
  <c r="E102" i="129"/>
  <c r="F46" i="129"/>
  <c r="H24" i="129"/>
  <c r="F61" i="129"/>
  <c r="F56" i="129"/>
  <c r="J25" i="129"/>
  <c r="J24" i="133"/>
  <c r="F102" i="129"/>
  <c r="F112" i="129"/>
  <c r="D48" i="130"/>
  <c r="D62" i="130"/>
  <c r="G62" i="130"/>
  <c r="E62" i="130"/>
  <c r="I54" i="130"/>
  <c r="E64" i="130"/>
  <c r="D78" i="130"/>
  <c r="G92" i="130"/>
  <c r="D92" i="130"/>
  <c r="E92" i="130"/>
  <c r="E94" i="130"/>
  <c r="G107" i="130"/>
  <c r="D107" i="130"/>
  <c r="E109" i="130"/>
  <c r="D123" i="130"/>
  <c r="E124" i="130"/>
  <c r="F64" i="130"/>
  <c r="N25" i="130"/>
  <c r="N46" i="133"/>
  <c r="D84" i="131"/>
  <c r="D104" i="131"/>
  <c r="E108" i="131"/>
  <c r="E120" i="131"/>
  <c r="E124" i="131"/>
  <c r="E127" i="131"/>
  <c r="D127" i="131"/>
  <c r="D147" i="131"/>
  <c r="E148" i="131"/>
  <c r="D153" i="131"/>
  <c r="C166" i="131"/>
  <c r="D201" i="131"/>
  <c r="F104" i="131"/>
  <c r="G39" i="131"/>
  <c r="G90" i="133"/>
  <c r="F109" i="131"/>
  <c r="M53" i="131"/>
  <c r="M112" i="133"/>
  <c r="F143" i="131"/>
  <c r="F147" i="131"/>
  <c r="F177" i="131"/>
  <c r="F196" i="131"/>
  <c r="G44" i="131"/>
  <c r="F201" i="131"/>
  <c r="N58" i="131"/>
  <c r="D67" i="132"/>
  <c r="E67" i="132"/>
  <c r="E88" i="132"/>
  <c r="E136" i="132"/>
  <c r="D136" i="132"/>
  <c r="D137" i="132"/>
  <c r="E140" i="132"/>
  <c r="D140" i="132"/>
  <c r="D159" i="132"/>
  <c r="E159" i="132"/>
  <c r="D182" i="132"/>
  <c r="E182" i="132"/>
  <c r="C182" i="132"/>
  <c r="D183" i="132"/>
  <c r="D186" i="132"/>
  <c r="C186" i="132"/>
  <c r="F160" i="132"/>
  <c r="L43" i="132"/>
  <c r="E42" i="139"/>
  <c r="E46" i="139"/>
  <c r="D60" i="139"/>
  <c r="E89" i="139"/>
  <c r="G89" i="139"/>
  <c r="D89" i="139"/>
  <c r="I82" i="139"/>
  <c r="E98" i="139"/>
  <c r="E102" i="139"/>
  <c r="D104" i="139"/>
  <c r="E104" i="139"/>
  <c r="G104" i="139"/>
  <c r="I97" i="139"/>
  <c r="E117" i="139"/>
  <c r="F104" i="139"/>
  <c r="D79" i="140"/>
  <c r="E84" i="140"/>
  <c r="C74" i="140"/>
  <c r="F84" i="140"/>
  <c r="D84" i="140"/>
  <c r="E86" i="140"/>
  <c r="D104" i="140"/>
  <c r="D108" i="140"/>
  <c r="E108" i="140"/>
  <c r="D97" i="140"/>
  <c r="D109" i="140"/>
  <c r="D128" i="140"/>
  <c r="D132" i="140"/>
  <c r="E132" i="140"/>
  <c r="D153" i="140"/>
  <c r="E170" i="140"/>
  <c r="D170" i="140"/>
  <c r="D171" i="140"/>
  <c r="E176" i="140"/>
  <c r="C166" i="140"/>
  <c r="D176" i="140"/>
  <c r="E178" i="140"/>
  <c r="F79" i="140"/>
  <c r="F128" i="140"/>
  <c r="F147" i="140"/>
  <c r="F196" i="140"/>
  <c r="G44" i="140"/>
  <c r="E65" i="141"/>
  <c r="D68" i="141"/>
  <c r="E71" i="141"/>
  <c r="D71" i="141"/>
  <c r="E88" i="141"/>
  <c r="D91" i="141"/>
  <c r="E94" i="141"/>
  <c r="D94" i="141"/>
  <c r="E111" i="141"/>
  <c r="E136" i="141"/>
  <c r="E157" i="141"/>
  <c r="D160" i="141"/>
  <c r="C163" i="141"/>
  <c r="E180" i="141"/>
  <c r="F91" i="141"/>
  <c r="F114" i="141"/>
  <c r="L41" i="141"/>
  <c r="F160" i="141"/>
  <c r="M25" i="120"/>
  <c r="M24" i="113"/>
  <c r="C61" i="121"/>
  <c r="H73" i="117"/>
  <c r="C86" i="117"/>
  <c r="H161" i="117"/>
  <c r="C197" i="117"/>
  <c r="H80" i="122"/>
  <c r="I103" i="122"/>
  <c r="J44" i="122"/>
  <c r="R39" i="122"/>
  <c r="R156" i="113"/>
  <c r="K30" i="129"/>
  <c r="C127" i="131"/>
  <c r="L38" i="132"/>
  <c r="C67" i="132"/>
  <c r="G24" i="139"/>
  <c r="C104" i="139"/>
  <c r="C108" i="140"/>
  <c r="C170" i="140"/>
  <c r="H172" i="141"/>
  <c r="M27" i="148"/>
  <c r="J24" i="149"/>
  <c r="K52" i="149"/>
  <c r="H91" i="149"/>
  <c r="J41" i="149"/>
  <c r="H139" i="149"/>
  <c r="K29" i="149"/>
  <c r="I163" i="149"/>
  <c r="H25" i="150"/>
  <c r="H112" i="151" s="1"/>
  <c r="F65" i="120"/>
  <c r="E105" i="117"/>
  <c r="F170" i="117"/>
  <c r="G130" i="117"/>
  <c r="F103" i="121"/>
  <c r="F67" i="122"/>
  <c r="F136" i="122"/>
  <c r="F113" i="122"/>
  <c r="D181" i="122"/>
  <c r="E151" i="131"/>
  <c r="E186" i="132"/>
  <c r="D136" i="141"/>
  <c r="F85" i="149"/>
  <c r="G182" i="141"/>
  <c r="I30" i="141"/>
  <c r="I16" i="141"/>
  <c r="G186" i="141"/>
  <c r="Q30" i="141"/>
  <c r="Q16" i="141"/>
  <c r="I174" i="141"/>
  <c r="Q44" i="141"/>
  <c r="R44" i="141"/>
  <c r="E48" i="148"/>
  <c r="H41" i="148"/>
  <c r="D60" i="148"/>
  <c r="E74" i="148"/>
  <c r="C74" i="148"/>
  <c r="I67" i="148"/>
  <c r="E104" i="148"/>
  <c r="I97" i="148"/>
  <c r="D116" i="148"/>
  <c r="F61" i="148"/>
  <c r="F56" i="148"/>
  <c r="G78" i="149"/>
  <c r="E78" i="149"/>
  <c r="I67" i="149"/>
  <c r="E108" i="149"/>
  <c r="G108" i="149"/>
  <c r="I95" i="149"/>
  <c r="E127" i="149"/>
  <c r="G127" i="149"/>
  <c r="H115" i="149"/>
  <c r="G151" i="149"/>
  <c r="I139" i="149"/>
  <c r="F104" i="149"/>
  <c r="H39" i="149"/>
  <c r="H68" i="151"/>
  <c r="F109" i="149"/>
  <c r="N53" i="149"/>
  <c r="N90" i="151" s="1"/>
  <c r="F193" i="149"/>
  <c r="F201" i="149"/>
  <c r="M58" i="149"/>
  <c r="E65" i="150"/>
  <c r="F71" i="150"/>
  <c r="E71" i="150"/>
  <c r="G71" i="150"/>
  <c r="C71" i="150"/>
  <c r="I59" i="150"/>
  <c r="E90" i="150"/>
  <c r="G90" i="150"/>
  <c r="I78" i="150"/>
  <c r="C90" i="150"/>
  <c r="H78" i="150"/>
  <c r="D91" i="150"/>
  <c r="E113" i="150"/>
  <c r="G113" i="150"/>
  <c r="H101" i="150"/>
  <c r="C113" i="150"/>
  <c r="E140" i="150"/>
  <c r="G140" i="150"/>
  <c r="C140" i="150"/>
  <c r="I128" i="150"/>
  <c r="E157" i="150"/>
  <c r="G163" i="150"/>
  <c r="E163" i="150"/>
  <c r="H151" i="150"/>
  <c r="E182" i="150"/>
  <c r="G182" i="150"/>
  <c r="C182" i="150"/>
  <c r="I170" i="150"/>
  <c r="H170" i="150"/>
  <c r="E186" i="150"/>
  <c r="G186" i="150"/>
  <c r="C186" i="150"/>
  <c r="I174" i="150"/>
  <c r="H174" i="150"/>
  <c r="F68" i="150"/>
  <c r="L24" i="150"/>
  <c r="L38" i="150"/>
  <c r="T24" i="150"/>
  <c r="T38" i="150"/>
  <c r="F91" i="150"/>
  <c r="L25" i="150"/>
  <c r="L112" i="151"/>
  <c r="L39" i="150"/>
  <c r="L134" i="151" s="1"/>
  <c r="F135" i="150"/>
  <c r="F160" i="150"/>
  <c r="L29" i="150"/>
  <c r="F183" i="150"/>
  <c r="L30" i="150"/>
  <c r="I170" i="141"/>
  <c r="H67" i="149"/>
  <c r="M53" i="149"/>
  <c r="M90" i="151"/>
  <c r="C127" i="149"/>
  <c r="I159" i="149"/>
  <c r="N58" i="149"/>
  <c r="H55" i="150"/>
  <c r="L28" i="150"/>
  <c r="L44" i="150"/>
  <c r="M16" i="141"/>
  <c r="F84" i="150"/>
  <c r="E200" i="149"/>
  <c r="F114" i="150"/>
  <c r="H40" i="120"/>
  <c r="I55" i="120"/>
  <c r="D63" i="120"/>
  <c r="C63" i="120"/>
  <c r="E65" i="120"/>
  <c r="E108" i="120"/>
  <c r="I100" i="120"/>
  <c r="D47" i="121"/>
  <c r="D62" i="121"/>
  <c r="E76" i="121"/>
  <c r="D88" i="121"/>
  <c r="E102" i="121"/>
  <c r="D102" i="121"/>
  <c r="D103" i="121"/>
  <c r="E117" i="121"/>
  <c r="D112" i="121"/>
  <c r="D118" i="121"/>
  <c r="F47" i="121"/>
  <c r="F62" i="121"/>
  <c r="F88" i="121"/>
  <c r="F84" i="121"/>
  <c r="G28" i="121"/>
  <c r="G81" i="117"/>
  <c r="E81" i="117"/>
  <c r="I69" i="117"/>
  <c r="H69" i="117"/>
  <c r="E74" i="117"/>
  <c r="E84" i="117"/>
  <c r="D101" i="117"/>
  <c r="D124" i="117"/>
  <c r="E124" i="117"/>
  <c r="C124" i="117"/>
  <c r="I113" i="117"/>
  <c r="D131" i="117"/>
  <c r="D150" i="117"/>
  <c r="G154" i="117"/>
  <c r="E154" i="117"/>
  <c r="D154" i="117"/>
  <c r="I141" i="117"/>
  <c r="E166" i="117"/>
  <c r="E176" i="117"/>
  <c r="D178" i="117"/>
  <c r="E178" i="117"/>
  <c r="I165" i="117"/>
  <c r="D199" i="117"/>
  <c r="F78" i="117"/>
  <c r="H24" i="117"/>
  <c r="F102" i="117"/>
  <c r="K25" i="117"/>
  <c r="K68" i="113" s="1"/>
  <c r="F97" i="117"/>
  <c r="F108" i="117"/>
  <c r="J53" i="117"/>
  <c r="J112" i="113" s="1"/>
  <c r="F176" i="117"/>
  <c r="E65" i="122"/>
  <c r="D65" i="122"/>
  <c r="G65" i="122"/>
  <c r="D69" i="122"/>
  <c r="E69" i="122"/>
  <c r="D70" i="122"/>
  <c r="D93" i="122"/>
  <c r="G111" i="122"/>
  <c r="D111" i="122"/>
  <c r="E111" i="122"/>
  <c r="H99" i="122"/>
  <c r="D116" i="122"/>
  <c r="G134" i="122"/>
  <c r="C134" i="122"/>
  <c r="D135" i="122"/>
  <c r="D139" i="122"/>
  <c r="E157" i="122"/>
  <c r="G157" i="122"/>
  <c r="G161" i="122"/>
  <c r="E161" i="122"/>
  <c r="G180" i="122"/>
  <c r="E180" i="122"/>
  <c r="H168" i="122"/>
  <c r="D185" i="122"/>
  <c r="F159" i="122"/>
  <c r="J43" i="122"/>
  <c r="E42" i="129"/>
  <c r="E46" i="129"/>
  <c r="G48" i="129"/>
  <c r="E48" i="129"/>
  <c r="D48" i="129"/>
  <c r="C48" i="129"/>
  <c r="E61" i="129"/>
  <c r="D75" i="129"/>
  <c r="D104" i="129"/>
  <c r="E104" i="129"/>
  <c r="I97" i="129"/>
  <c r="E47" i="130"/>
  <c r="C47" i="130"/>
  <c r="I39" i="130"/>
  <c r="E49" i="130"/>
  <c r="D63" i="130"/>
  <c r="D77" i="130"/>
  <c r="E77" i="130"/>
  <c r="G77" i="130"/>
  <c r="E79" i="130"/>
  <c r="D93" i="130"/>
  <c r="D108" i="130"/>
  <c r="G122" i="130"/>
  <c r="E122" i="130"/>
  <c r="D122" i="130"/>
  <c r="F79" i="130"/>
  <c r="N27" i="130"/>
  <c r="F94" i="130"/>
  <c r="N28" i="130"/>
  <c r="F109" i="130"/>
  <c r="N29" i="130"/>
  <c r="F124" i="130"/>
  <c r="N30" i="130"/>
  <c r="D78" i="131"/>
  <c r="E78" i="131"/>
  <c r="D85" i="131"/>
  <c r="E102" i="131"/>
  <c r="D109" i="131"/>
  <c r="D128" i="131"/>
  <c r="D132" i="131"/>
  <c r="E132" i="131"/>
  <c r="D171" i="131"/>
  <c r="D166" i="131"/>
  <c r="E176" i="131"/>
  <c r="D176" i="131"/>
  <c r="D177" i="131"/>
  <c r="E194" i="131"/>
  <c r="E200" i="131"/>
  <c r="D200" i="131"/>
  <c r="F79" i="131"/>
  <c r="F85" i="131"/>
  <c r="F120" i="131"/>
  <c r="K41" i="131"/>
  <c r="F128" i="131"/>
  <c r="F153" i="131"/>
  <c r="G56" i="131"/>
  <c r="K29" i="131"/>
  <c r="D68" i="132"/>
  <c r="E71" i="132"/>
  <c r="D71" i="132"/>
  <c r="D90" i="132"/>
  <c r="E90" i="132"/>
  <c r="D91" i="132"/>
  <c r="E94" i="132"/>
  <c r="D94" i="132"/>
  <c r="D113" i="132"/>
  <c r="E113" i="132"/>
  <c r="E117" i="132"/>
  <c r="D117" i="132"/>
  <c r="E134" i="132"/>
  <c r="E157" i="132"/>
  <c r="D160" i="132"/>
  <c r="E163" i="132"/>
  <c r="D163" i="132"/>
  <c r="E180" i="132"/>
  <c r="F91" i="132"/>
  <c r="F114" i="132"/>
  <c r="F137" i="132"/>
  <c r="L42" i="132"/>
  <c r="G48" i="139"/>
  <c r="D48" i="139"/>
  <c r="E48" i="139"/>
  <c r="H41" i="139"/>
  <c r="E61" i="139"/>
  <c r="D74" i="139"/>
  <c r="G74" i="139"/>
  <c r="E74" i="139"/>
  <c r="C74" i="139"/>
  <c r="I67" i="139"/>
  <c r="E76" i="139"/>
  <c r="D84" i="139"/>
  <c r="D90" i="139"/>
  <c r="D116" i="139"/>
  <c r="F61" i="139"/>
  <c r="F56" i="139"/>
  <c r="J25" i="139"/>
  <c r="J24" i="142"/>
  <c r="F102" i="139"/>
  <c r="F112" i="139"/>
  <c r="F117" i="139"/>
  <c r="E78" i="140"/>
  <c r="D78" i="140"/>
  <c r="D85" i="140"/>
  <c r="D102" i="140"/>
  <c r="E102" i="140"/>
  <c r="E127" i="140"/>
  <c r="E130" i="140"/>
  <c r="E120" i="140"/>
  <c r="D147" i="140"/>
  <c r="E151" i="140"/>
  <c r="D151" i="140"/>
  <c r="E154" i="140"/>
  <c r="D177" i="140"/>
  <c r="D194" i="140"/>
  <c r="E194" i="140"/>
  <c r="C194" i="140"/>
  <c r="D196" i="140"/>
  <c r="D200" i="140"/>
  <c r="E200" i="140"/>
  <c r="C200" i="140"/>
  <c r="D189" i="140"/>
  <c r="D201" i="140"/>
  <c r="F85" i="140"/>
  <c r="F104" i="140"/>
  <c r="H39" i="140"/>
  <c r="H68" i="142" s="1"/>
  <c r="F143" i="140"/>
  <c r="F153" i="140"/>
  <c r="J57" i="140"/>
  <c r="F201" i="140"/>
  <c r="E67" i="141"/>
  <c r="D67" i="141"/>
  <c r="E90" i="141"/>
  <c r="D90" i="141"/>
  <c r="E113" i="141"/>
  <c r="D113" i="141"/>
  <c r="D114" i="141"/>
  <c r="E117" i="141"/>
  <c r="D117" i="141"/>
  <c r="E134" i="141"/>
  <c r="D137" i="141"/>
  <c r="E140" i="141"/>
  <c r="D140" i="141"/>
  <c r="E159" i="141"/>
  <c r="D159" i="141"/>
  <c r="C159" i="141"/>
  <c r="E182" i="141"/>
  <c r="D182" i="141"/>
  <c r="D183" i="141"/>
  <c r="E186" i="141"/>
  <c r="D186" i="141"/>
  <c r="F68" i="141"/>
  <c r="F137" i="141"/>
  <c r="F183" i="141"/>
  <c r="L30" i="141"/>
  <c r="M24" i="120"/>
  <c r="H100" i="120"/>
  <c r="C78" i="120"/>
  <c r="M25" i="121"/>
  <c r="M46" i="113"/>
  <c r="J29" i="121"/>
  <c r="G24" i="117"/>
  <c r="C105" i="117"/>
  <c r="G57" i="117"/>
  <c r="H113" i="117"/>
  <c r="G41" i="117"/>
  <c r="J24" i="122"/>
  <c r="H122" i="122"/>
  <c r="J42" i="122"/>
  <c r="H126" i="122"/>
  <c r="I168" i="122"/>
  <c r="C184" i="122"/>
  <c r="R27" i="122"/>
  <c r="C70" i="129"/>
  <c r="M24" i="130"/>
  <c r="H54" i="130"/>
  <c r="K24" i="131"/>
  <c r="J52" i="131"/>
  <c r="C84" i="131"/>
  <c r="C102" i="131"/>
  <c r="C132" i="131"/>
  <c r="C176" i="131"/>
  <c r="T38" i="132"/>
  <c r="N24" i="120"/>
  <c r="J25" i="117"/>
  <c r="J68" i="113" s="1"/>
  <c r="C108" i="120"/>
  <c r="N25" i="121"/>
  <c r="N46" i="113" s="1"/>
  <c r="H28" i="121"/>
  <c r="K29" i="121"/>
  <c r="C98" i="121"/>
  <c r="C117" i="121"/>
  <c r="I73" i="117"/>
  <c r="H52" i="117"/>
  <c r="H57" i="117"/>
  <c r="H165" i="117"/>
  <c r="H41" i="117"/>
  <c r="H117" i="117"/>
  <c r="M55" i="117"/>
  <c r="K30" i="117"/>
  <c r="H185" i="117"/>
  <c r="K58" i="117"/>
  <c r="I53" i="122"/>
  <c r="I57" i="122"/>
  <c r="C69" i="122"/>
  <c r="I80" i="122"/>
  <c r="C88" i="122"/>
  <c r="C92" i="122"/>
  <c r="I122" i="122"/>
  <c r="I126" i="122"/>
  <c r="H145" i="122"/>
  <c r="J29" i="122"/>
  <c r="H149" i="122"/>
  <c r="J30" i="122"/>
  <c r="I172" i="122"/>
  <c r="C180" i="122"/>
  <c r="R41" i="122"/>
  <c r="R28" i="122"/>
  <c r="C104" i="129"/>
  <c r="M25" i="130"/>
  <c r="M46" i="133" s="1"/>
  <c r="H69" i="130"/>
  <c r="M27" i="130"/>
  <c r="H84" i="130"/>
  <c r="M28" i="130"/>
  <c r="H99" i="130"/>
  <c r="M29" i="130"/>
  <c r="C103" i="130"/>
  <c r="H114" i="130"/>
  <c r="M30" i="130"/>
  <c r="K52" i="131"/>
  <c r="C78" i="131"/>
  <c r="C151" i="131"/>
  <c r="J57" i="131"/>
  <c r="M58" i="131"/>
  <c r="L39" i="132"/>
  <c r="L156" i="133"/>
  <c r="C94" i="132"/>
  <c r="L41" i="132"/>
  <c r="C159" i="132"/>
  <c r="C163" i="132"/>
  <c r="H24" i="139"/>
  <c r="I41" i="139"/>
  <c r="K25" i="139"/>
  <c r="K24" i="142" s="1"/>
  <c r="H67" i="139"/>
  <c r="M27" i="139"/>
  <c r="H82" i="139"/>
  <c r="C89" i="139"/>
  <c r="G29" i="139"/>
  <c r="J41" i="140"/>
  <c r="G28" i="140"/>
  <c r="H44" i="140"/>
  <c r="C71" i="132"/>
  <c r="L38" i="141"/>
  <c r="L39" i="141"/>
  <c r="L134" i="142"/>
  <c r="C117" i="141"/>
  <c r="L42" i="141"/>
  <c r="I172" i="141"/>
  <c r="H174" i="141"/>
  <c r="C48" i="148"/>
  <c r="J25" i="148"/>
  <c r="J24" i="151" s="1"/>
  <c r="N27" i="148"/>
  <c r="H82" i="148"/>
  <c r="J30" i="148"/>
  <c r="K24" i="149"/>
  <c r="C78" i="149"/>
  <c r="C84" i="149"/>
  <c r="C102" i="149"/>
  <c r="C108" i="149"/>
  <c r="K41" i="149"/>
  <c r="G56" i="149"/>
  <c r="J57" i="149"/>
  <c r="H183" i="149"/>
  <c r="I147" i="150"/>
  <c r="H55" i="120"/>
  <c r="D108" i="120"/>
  <c r="G63" i="120"/>
  <c r="D117" i="121"/>
  <c r="D107" i="117"/>
  <c r="D81" i="117"/>
  <c r="F94" i="122"/>
  <c r="F186" i="122"/>
  <c r="D138" i="122"/>
  <c r="E84" i="131"/>
  <c r="E107" i="130"/>
  <c r="D75" i="139"/>
  <c r="G104" i="129"/>
  <c r="D48" i="148"/>
  <c r="D74" i="148"/>
  <c r="D89" i="148"/>
  <c r="D84" i="148"/>
  <c r="D104" i="148"/>
  <c r="G46" i="148"/>
  <c r="G48" i="148"/>
  <c r="G61" i="148"/>
  <c r="G74" i="148"/>
  <c r="G70" i="148"/>
  <c r="G89" i="148"/>
  <c r="G102" i="148"/>
  <c r="G104" i="148"/>
  <c r="D78" i="149"/>
  <c r="D84" i="149"/>
  <c r="D102" i="149"/>
  <c r="D108" i="149"/>
  <c r="D97" i="149"/>
  <c r="D127" i="149"/>
  <c r="D132" i="149"/>
  <c r="D151" i="149"/>
  <c r="D170" i="149"/>
  <c r="D176" i="149"/>
  <c r="D194" i="149"/>
  <c r="D200" i="149"/>
  <c r="D189" i="149"/>
  <c r="G85" i="149"/>
  <c r="G74" i="149"/>
  <c r="I74" i="149" s="1"/>
  <c r="G150" i="149"/>
  <c r="M14" i="149"/>
  <c r="G177" i="149"/>
  <c r="O15" i="149"/>
  <c r="G166" i="149"/>
  <c r="D67" i="150"/>
  <c r="D61" i="150"/>
  <c r="D71" i="150"/>
  <c r="D90" i="150"/>
  <c r="E93" i="150"/>
  <c r="D94" i="150"/>
  <c r="D113" i="150"/>
  <c r="D117" i="150"/>
  <c r="E135" i="150"/>
  <c r="D136" i="150"/>
  <c r="D140" i="150"/>
  <c r="D159" i="150"/>
  <c r="D163" i="150"/>
  <c r="D182" i="150"/>
  <c r="D186" i="150"/>
  <c r="G91" i="150"/>
  <c r="K25" i="150"/>
  <c r="K112" i="151" s="1"/>
  <c r="S25" i="150"/>
  <c r="S112" i="151"/>
  <c r="S39" i="150"/>
  <c r="S134" i="151" s="1"/>
  <c r="G137" i="150"/>
  <c r="K42" i="150"/>
  <c r="G44" i="150"/>
  <c r="G183" i="150"/>
  <c r="K30" i="150"/>
  <c r="K16" i="150"/>
  <c r="K44" i="150"/>
  <c r="S30" i="150"/>
  <c r="S16" i="150"/>
  <c r="S44" i="150"/>
  <c r="L24" i="148"/>
  <c r="I30" i="148"/>
  <c r="E15" i="148"/>
  <c r="G11" i="148"/>
  <c r="G16" i="148"/>
  <c r="I52" i="149"/>
  <c r="L53" i="149"/>
  <c r="L90" i="151" s="1"/>
  <c r="F44" i="149"/>
  <c r="L58" i="149"/>
  <c r="E14" i="149"/>
  <c r="S38" i="150"/>
  <c r="K14" i="150"/>
  <c r="K29" i="150"/>
  <c r="S11" i="150"/>
  <c r="S14" i="150"/>
  <c r="S29" i="150"/>
  <c r="E158" i="150"/>
  <c r="F29" i="148"/>
  <c r="L29" i="148"/>
  <c r="I10" i="148"/>
  <c r="I15" i="148"/>
  <c r="I29" i="149"/>
  <c r="I57" i="149"/>
  <c r="Q11" i="149"/>
  <c r="AG17" i="149"/>
  <c r="Q16" i="149"/>
  <c r="G25" i="150"/>
  <c r="G112" i="151" s="1"/>
  <c r="K11" i="150"/>
  <c r="S24" i="150"/>
  <c r="G153" i="149"/>
  <c r="G68" i="150"/>
  <c r="E98" i="121"/>
  <c r="G62" i="121"/>
  <c r="D56" i="121"/>
  <c r="G120" i="117"/>
  <c r="D115" i="122"/>
  <c r="D134" i="122"/>
  <c r="D157" i="122"/>
  <c r="F28" i="121"/>
  <c r="J25" i="120"/>
  <c r="J24" i="113"/>
  <c r="I25" i="120"/>
  <c r="I24" i="113"/>
  <c r="J24" i="120"/>
  <c r="G10" i="120"/>
  <c r="H41" i="120"/>
  <c r="K24" i="120"/>
  <c r="I24" i="120"/>
  <c r="I41" i="120"/>
  <c r="H166" i="149"/>
  <c r="C29" i="149"/>
  <c r="C52" i="149"/>
  <c r="D42" i="131"/>
  <c r="H74" i="140"/>
  <c r="I70" i="139"/>
  <c r="C13" i="139"/>
  <c r="C27" i="139"/>
  <c r="H70" i="139"/>
  <c r="X10" i="121"/>
  <c r="C41" i="117"/>
  <c r="I120" i="117"/>
  <c r="H120" i="117"/>
  <c r="C13" i="117"/>
  <c r="N13" i="117" s="1"/>
  <c r="AF8" i="141"/>
  <c r="H143" i="131"/>
  <c r="I143" i="131"/>
  <c r="AG8" i="150"/>
  <c r="X10" i="148"/>
  <c r="C43" i="149"/>
  <c r="C27" i="148"/>
  <c r="C13" i="148"/>
  <c r="I70" i="148"/>
  <c r="H70" i="148"/>
  <c r="C24" i="149"/>
  <c r="W10" i="139"/>
  <c r="C15" i="140"/>
  <c r="P15" i="140" s="1"/>
  <c r="C29" i="140"/>
  <c r="C43" i="140"/>
  <c r="C57" i="140"/>
  <c r="I166" i="140"/>
  <c r="W10" i="129"/>
  <c r="C10" i="149"/>
  <c r="R10" i="149" s="1"/>
  <c r="F10" i="149"/>
  <c r="C10" i="121"/>
  <c r="H10" i="121" s="1"/>
  <c r="C24" i="121"/>
  <c r="H42" i="121"/>
  <c r="I42" i="121"/>
  <c r="AH8" i="141"/>
  <c r="D28" i="131"/>
  <c r="D56" i="131"/>
  <c r="AF4" i="140"/>
  <c r="AE4" i="117"/>
  <c r="I70" i="129"/>
  <c r="AE8" i="122"/>
  <c r="J10" i="121"/>
  <c r="H74" i="149"/>
  <c r="C57" i="149"/>
  <c r="C38" i="149"/>
  <c r="AJ8" i="141"/>
  <c r="C10" i="140"/>
  <c r="R10" i="140" s="1"/>
  <c r="I74" i="140"/>
  <c r="C24" i="140"/>
  <c r="C52" i="140"/>
  <c r="C38" i="140"/>
  <c r="H166" i="131"/>
  <c r="I166" i="131"/>
  <c r="H74" i="131"/>
  <c r="I74" i="131"/>
  <c r="C15" i="121"/>
  <c r="H15" i="121" s="1"/>
  <c r="H98" i="121"/>
  <c r="I98" i="121"/>
  <c r="C29" i="121"/>
  <c r="F10" i="121"/>
  <c r="H166" i="140"/>
  <c r="AF17" i="140"/>
  <c r="AF9" i="140"/>
  <c r="AI8" i="122"/>
  <c r="H13" i="117"/>
  <c r="AE17" i="117"/>
  <c r="J15" i="121"/>
  <c r="J10" i="149"/>
  <c r="D10" i="149"/>
  <c r="H10" i="149"/>
  <c r="F15" i="121"/>
  <c r="P10" i="149"/>
  <c r="N10" i="149"/>
  <c r="P10" i="140"/>
  <c r="H10" i="140"/>
  <c r="D15" i="140"/>
  <c r="H15" i="140"/>
  <c r="N10" i="140"/>
  <c r="H13" i="148"/>
  <c r="F13" i="148"/>
  <c r="J13" i="148"/>
  <c r="F15" i="140"/>
  <c r="J13" i="139"/>
  <c r="F13" i="139"/>
  <c r="N15" i="140"/>
  <c r="J15" i="140"/>
  <c r="H13" i="139"/>
  <c r="R15" i="140"/>
  <c r="J13" i="117"/>
  <c r="C44" i="122" l="1"/>
  <c r="D44" i="122"/>
  <c r="C16" i="122"/>
  <c r="C30" i="122"/>
  <c r="I176" i="122"/>
  <c r="E38" i="140"/>
  <c r="E24" i="140"/>
  <c r="D38" i="140"/>
  <c r="D52" i="140"/>
  <c r="D24" i="140"/>
  <c r="E49" i="120"/>
  <c r="E44" i="120"/>
  <c r="Q24" i="120"/>
  <c r="I43" i="120"/>
  <c r="O24" i="120"/>
  <c r="G44" i="120"/>
  <c r="H43" i="120"/>
  <c r="P24" i="120"/>
  <c r="H27" i="120"/>
  <c r="G27" i="120"/>
  <c r="F74" i="120"/>
  <c r="F78" i="120"/>
  <c r="E94" i="120"/>
  <c r="E89" i="120"/>
  <c r="F108" i="120"/>
  <c r="H29" i="120"/>
  <c r="G29" i="120"/>
  <c r="F104" i="120"/>
  <c r="D110" i="120"/>
  <c r="D104" i="120"/>
  <c r="Q30" i="120"/>
  <c r="G119" i="120"/>
  <c r="K16" i="120"/>
  <c r="H118" i="120"/>
  <c r="I118" i="120"/>
  <c r="P30" i="120"/>
  <c r="O30" i="120"/>
  <c r="E47" i="121"/>
  <c r="E42" i="121"/>
  <c r="F56" i="121"/>
  <c r="J25" i="121"/>
  <c r="J46" i="113" s="1"/>
  <c r="F61" i="121"/>
  <c r="K25" i="121"/>
  <c r="K46" i="113" s="1"/>
  <c r="C70" i="121"/>
  <c r="E75" i="121"/>
  <c r="C75" i="121"/>
  <c r="D75" i="121"/>
  <c r="F75" i="121"/>
  <c r="E88" i="121"/>
  <c r="E84" i="121"/>
  <c r="E16" i="121"/>
  <c r="H109" i="121"/>
  <c r="F30" i="121"/>
  <c r="G30" i="121"/>
  <c r="I109" i="121"/>
  <c r="H30" i="121"/>
  <c r="G116" i="121"/>
  <c r="G112" i="121"/>
  <c r="J30" i="121"/>
  <c r="F117" i="121"/>
  <c r="F112" i="121"/>
  <c r="K30" i="121"/>
  <c r="E79" i="117"/>
  <c r="D79" i="117"/>
  <c r="C79" i="117"/>
  <c r="F79" i="117"/>
  <c r="F81" i="117"/>
  <c r="H38" i="117"/>
  <c r="G38" i="117"/>
  <c r="D85" i="117"/>
  <c r="E85" i="117"/>
  <c r="F85" i="117"/>
  <c r="C85" i="117"/>
  <c r="C74" i="117"/>
  <c r="G104" i="117"/>
  <c r="I11" i="117"/>
  <c r="I92" i="117"/>
  <c r="H39" i="117"/>
  <c r="H90" i="113" s="1"/>
  <c r="G39" i="117"/>
  <c r="G90" i="113" s="1"/>
  <c r="F39" i="117"/>
  <c r="F90" i="113" s="1"/>
  <c r="H92" i="117"/>
  <c r="D108" i="117"/>
  <c r="D97" i="117"/>
  <c r="F128" i="117"/>
  <c r="D128" i="117"/>
  <c r="E128" i="117"/>
  <c r="C128" i="117"/>
  <c r="D147" i="117"/>
  <c r="F147" i="117"/>
  <c r="E147" i="117"/>
  <c r="C147" i="117"/>
  <c r="M14" i="117"/>
  <c r="G153" i="117"/>
  <c r="G56" i="117"/>
  <c r="H56" i="117"/>
  <c r="F56" i="117"/>
  <c r="H140" i="117"/>
  <c r="G143" i="117"/>
  <c r="I140" i="117"/>
  <c r="E155" i="117"/>
  <c r="E143" i="117"/>
  <c r="J29" i="117"/>
  <c r="H160" i="117"/>
  <c r="I160" i="117"/>
  <c r="G15" i="117"/>
  <c r="G171" i="117"/>
  <c r="K29" i="117"/>
  <c r="E177" i="117"/>
  <c r="F177" i="117"/>
  <c r="D177" i="117"/>
  <c r="C177" i="117"/>
  <c r="C166" i="117"/>
  <c r="E199" i="117"/>
  <c r="E189" i="117"/>
  <c r="Q16" i="117"/>
  <c r="L58" i="117"/>
  <c r="G201" i="117"/>
  <c r="H188" i="117"/>
  <c r="G189" i="117"/>
  <c r="I188" i="117"/>
  <c r="M58" i="117"/>
  <c r="D68" i="122"/>
  <c r="E68" i="122"/>
  <c r="F68" i="122"/>
  <c r="C68" i="122"/>
  <c r="C61" i="122"/>
  <c r="F39" i="122"/>
  <c r="F156" i="113" s="1"/>
  <c r="F25" i="122"/>
  <c r="F134" i="113" s="1"/>
  <c r="F84" i="122"/>
  <c r="D91" i="122"/>
  <c r="E91" i="122"/>
  <c r="F91" i="122"/>
  <c r="C91" i="122"/>
  <c r="C84" i="122"/>
  <c r="F41" i="122"/>
  <c r="F107" i="122"/>
  <c r="F27" i="122"/>
  <c r="F111" i="122"/>
  <c r="E114" i="122"/>
  <c r="D114" i="122"/>
  <c r="C114" i="122"/>
  <c r="F114" i="122"/>
  <c r="C107" i="122"/>
  <c r="H102" i="122"/>
  <c r="K27" i="122"/>
  <c r="I102" i="122"/>
  <c r="G114" i="122"/>
  <c r="G107" i="122"/>
  <c r="K41" i="122"/>
  <c r="L27" i="122"/>
  <c r="K13" i="122"/>
  <c r="L41" i="122"/>
  <c r="F115" i="122"/>
  <c r="N41" i="122"/>
  <c r="N27" i="122"/>
  <c r="F130" i="122"/>
  <c r="F134" i="122"/>
  <c r="F28" i="122"/>
  <c r="F42" i="122"/>
  <c r="D137" i="122"/>
  <c r="E137" i="122"/>
  <c r="C137" i="122"/>
  <c r="F137" i="122"/>
  <c r="C130" i="122"/>
  <c r="F138" i="122"/>
  <c r="N42" i="122"/>
  <c r="N28" i="122"/>
  <c r="D159" i="122"/>
  <c r="D153" i="122"/>
  <c r="F30" i="122"/>
  <c r="F180" i="122"/>
  <c r="F176" i="122"/>
  <c r="D30" i="122" s="1"/>
  <c r="E183" i="122"/>
  <c r="F183" i="122"/>
  <c r="D183" i="122"/>
  <c r="C176" i="122"/>
  <c r="H176" i="122" s="1"/>
  <c r="C183" i="122"/>
  <c r="N24" i="129"/>
  <c r="M24" i="129"/>
  <c r="F42" i="129"/>
  <c r="F48" i="129"/>
  <c r="D62" i="129"/>
  <c r="E62" i="129"/>
  <c r="F62" i="129"/>
  <c r="C62" i="129"/>
  <c r="C56" i="129"/>
  <c r="G27" i="129"/>
  <c r="F74" i="129"/>
  <c r="F70" i="129"/>
  <c r="D27" i="129" s="1"/>
  <c r="H27" i="129"/>
  <c r="D88" i="129"/>
  <c r="C88" i="129"/>
  <c r="C84" i="129"/>
  <c r="E88" i="129"/>
  <c r="F88" i="129"/>
  <c r="J28" i="129"/>
  <c r="F89" i="129"/>
  <c r="K28" i="129"/>
  <c r="F84" i="129"/>
  <c r="F103" i="129"/>
  <c r="C98" i="129"/>
  <c r="D103" i="129"/>
  <c r="E103" i="129"/>
  <c r="C103" i="129"/>
  <c r="E116" i="129"/>
  <c r="E112" i="129"/>
  <c r="M30" i="129"/>
  <c r="G118" i="129"/>
  <c r="L30" i="129"/>
  <c r="N30" i="129"/>
  <c r="I111" i="129"/>
  <c r="H111" i="129"/>
  <c r="H24" i="130"/>
  <c r="F43" i="130"/>
  <c r="G24" i="130"/>
  <c r="D50" i="130"/>
  <c r="E50" i="130"/>
  <c r="C43" i="130"/>
  <c r="F50" i="130"/>
  <c r="C50" i="130"/>
  <c r="F62" i="130"/>
  <c r="H25" i="130"/>
  <c r="H46" i="133" s="1"/>
  <c r="F58" i="130"/>
  <c r="G25" i="130"/>
  <c r="G46" i="133" s="1"/>
  <c r="D65" i="130"/>
  <c r="E65" i="130"/>
  <c r="F65" i="130"/>
  <c r="C65" i="130"/>
  <c r="C58" i="130"/>
  <c r="G27" i="130"/>
  <c r="F77" i="130"/>
  <c r="H27" i="130"/>
  <c r="F73" i="130"/>
  <c r="D80" i="130"/>
  <c r="F80" i="130"/>
  <c r="C80" i="130"/>
  <c r="E80" i="130"/>
  <c r="C73" i="130"/>
  <c r="H28" i="130"/>
  <c r="G28" i="130"/>
  <c r="F88" i="130"/>
  <c r="F92" i="130"/>
  <c r="E95" i="130"/>
  <c r="D95" i="130"/>
  <c r="F95" i="130"/>
  <c r="C95" i="130"/>
  <c r="C88" i="130"/>
  <c r="F122" i="130"/>
  <c r="G30" i="130"/>
  <c r="F118" i="130"/>
  <c r="H117" i="130"/>
  <c r="Q30" i="130"/>
  <c r="G118" i="130"/>
  <c r="O30" i="130"/>
  <c r="P30" i="130"/>
  <c r="I117" i="130"/>
  <c r="G125" i="130"/>
  <c r="K16" i="130"/>
  <c r="E74" i="131"/>
  <c r="E79" i="131"/>
  <c r="D82" i="131"/>
  <c r="E82" i="131"/>
  <c r="C82" i="131"/>
  <c r="F82" i="131"/>
  <c r="H52" i="131"/>
  <c r="G52" i="131"/>
  <c r="F84" i="131"/>
  <c r="E11" i="131"/>
  <c r="F25" i="131"/>
  <c r="F68" i="133" s="1"/>
  <c r="I90" i="131"/>
  <c r="G101" i="131"/>
  <c r="G97" i="131"/>
  <c r="G25" i="131"/>
  <c r="G68" i="133" s="1"/>
  <c r="H90" i="131"/>
  <c r="H25" i="131"/>
  <c r="H68" i="133" s="1"/>
  <c r="H114" i="131"/>
  <c r="G125" i="131"/>
  <c r="I114" i="131"/>
  <c r="I27" i="131"/>
  <c r="G120" i="131"/>
  <c r="K27" i="131"/>
  <c r="G13" i="131"/>
  <c r="J27" i="131"/>
  <c r="H41" i="131"/>
  <c r="G41" i="131"/>
  <c r="F127" i="131"/>
  <c r="J55" i="131"/>
  <c r="O13" i="131"/>
  <c r="K55" i="131"/>
  <c r="G131" i="131"/>
  <c r="I55" i="131"/>
  <c r="I118" i="131"/>
  <c r="H118" i="131"/>
  <c r="D148" i="131"/>
  <c r="D143" i="131"/>
  <c r="M56" i="131"/>
  <c r="L56" i="131"/>
  <c r="I142" i="131"/>
  <c r="Q14" i="131"/>
  <c r="H142" i="131"/>
  <c r="G155" i="131"/>
  <c r="N56" i="131"/>
  <c r="E166" i="131"/>
  <c r="E171" i="131"/>
  <c r="E174" i="131"/>
  <c r="D174" i="131"/>
  <c r="C174" i="131"/>
  <c r="F174" i="131"/>
  <c r="G57" i="131"/>
  <c r="H57" i="131"/>
  <c r="F176" i="131"/>
  <c r="H30" i="131"/>
  <c r="F30" i="131"/>
  <c r="I182" i="131"/>
  <c r="E16" i="131"/>
  <c r="G193" i="131"/>
  <c r="H182" i="131"/>
  <c r="G30" i="131"/>
  <c r="G189" i="131"/>
  <c r="J58" i="131"/>
  <c r="K58" i="131"/>
  <c r="F200" i="131"/>
  <c r="E66" i="132"/>
  <c r="D66" i="132"/>
  <c r="C66" i="132"/>
  <c r="F66" i="132"/>
  <c r="C61" i="132"/>
  <c r="E68" i="132"/>
  <c r="E61" i="132"/>
  <c r="O10" i="132"/>
  <c r="O38" i="132"/>
  <c r="I58" i="132"/>
  <c r="H58" i="132"/>
  <c r="O24" i="132"/>
  <c r="P38" i="132"/>
  <c r="P24" i="132"/>
  <c r="G11" i="132"/>
  <c r="H77" i="132"/>
  <c r="G25" i="132"/>
  <c r="G134" i="133" s="1"/>
  <c r="G89" i="132"/>
  <c r="H39" i="132"/>
  <c r="H156" i="133" s="1"/>
  <c r="H25" i="132"/>
  <c r="H134" i="133" s="1"/>
  <c r="G39" i="132"/>
  <c r="G156" i="133" s="1"/>
  <c r="G84" i="132"/>
  <c r="I77" i="132"/>
  <c r="J39" i="132"/>
  <c r="J156" i="133" s="1"/>
  <c r="F90" i="132"/>
  <c r="J25" i="132"/>
  <c r="J134" i="133" s="1"/>
  <c r="F84" i="132"/>
  <c r="E93" i="132"/>
  <c r="D93" i="132"/>
  <c r="C93" i="132"/>
  <c r="F93" i="132"/>
  <c r="D112" i="132"/>
  <c r="E112" i="132"/>
  <c r="C112" i="132"/>
  <c r="F112" i="132"/>
  <c r="C107" i="132"/>
  <c r="J27" i="132"/>
  <c r="J41" i="132"/>
  <c r="F107" i="132"/>
  <c r="F113" i="132"/>
  <c r="F116" i="132"/>
  <c r="E116" i="132"/>
  <c r="D116" i="132"/>
  <c r="C116" i="132"/>
  <c r="J42" i="132"/>
  <c r="J28" i="132"/>
  <c r="F136" i="132"/>
  <c r="F130" i="132"/>
  <c r="D158" i="132"/>
  <c r="E158" i="132"/>
  <c r="C153" i="132"/>
  <c r="C158" i="132"/>
  <c r="F158" i="132"/>
  <c r="H30" i="132"/>
  <c r="G30" i="132"/>
  <c r="H169" i="132"/>
  <c r="G181" i="132"/>
  <c r="G44" i="132"/>
  <c r="I169" i="132"/>
  <c r="G16" i="132"/>
  <c r="H44" i="132"/>
  <c r="G176" i="132"/>
  <c r="E176" i="132"/>
  <c r="E183" i="132"/>
  <c r="O44" i="132"/>
  <c r="O30" i="132"/>
  <c r="H173" i="132"/>
  <c r="G185" i="132"/>
  <c r="O16" i="132"/>
  <c r="P44" i="132"/>
  <c r="D46" i="139"/>
  <c r="D42" i="139"/>
  <c r="M24" i="139"/>
  <c r="F42" i="139"/>
  <c r="N24" i="139"/>
  <c r="F48" i="139"/>
  <c r="E62" i="139"/>
  <c r="C56" i="139"/>
  <c r="F62" i="139"/>
  <c r="C62" i="139"/>
  <c r="D62" i="139"/>
  <c r="E70" i="139"/>
  <c r="E75" i="139"/>
  <c r="K28" i="139"/>
  <c r="J28" i="139"/>
  <c r="F84" i="139"/>
  <c r="F89" i="139"/>
  <c r="E103" i="139"/>
  <c r="C103" i="139"/>
  <c r="F103" i="139"/>
  <c r="D103" i="139"/>
  <c r="C98" i="139"/>
  <c r="G15" i="139"/>
  <c r="H96" i="139"/>
  <c r="I96" i="139"/>
  <c r="J29" i="139"/>
  <c r="G98" i="139"/>
  <c r="K29" i="139"/>
  <c r="G103" i="139"/>
  <c r="I29" i="139"/>
  <c r="E118" i="139"/>
  <c r="F118" i="139"/>
  <c r="C118" i="139"/>
  <c r="D118" i="139"/>
  <c r="C112" i="139"/>
  <c r="K10" i="140"/>
  <c r="L10" i="140" s="1"/>
  <c r="G82" i="140"/>
  <c r="H70" i="140"/>
  <c r="K38" i="140"/>
  <c r="I38" i="140"/>
  <c r="I70" i="140"/>
  <c r="J38" i="140"/>
  <c r="D86" i="140"/>
  <c r="D74" i="140"/>
  <c r="E101" i="140"/>
  <c r="D101" i="140"/>
  <c r="F101" i="140"/>
  <c r="C101" i="140"/>
  <c r="J25" i="140"/>
  <c r="J46" i="142" s="1"/>
  <c r="F102" i="140"/>
  <c r="K25" i="140"/>
  <c r="K46" i="142" s="1"/>
  <c r="D107" i="140"/>
  <c r="C107" i="140"/>
  <c r="E107" i="140"/>
  <c r="F107" i="140"/>
  <c r="C97" i="140"/>
  <c r="J53" i="140"/>
  <c r="J90" i="142" s="1"/>
  <c r="F97" i="140"/>
  <c r="K53" i="140"/>
  <c r="K90" i="142" s="1"/>
  <c r="F108" i="140"/>
  <c r="E125" i="140"/>
  <c r="D125" i="140"/>
  <c r="F125" i="140"/>
  <c r="C125" i="140"/>
  <c r="F127" i="140"/>
  <c r="G41" i="140"/>
  <c r="H41" i="140"/>
  <c r="E131" i="140"/>
  <c r="D131" i="140"/>
  <c r="C131" i="140"/>
  <c r="C120" i="140"/>
  <c r="F131" i="140"/>
  <c r="E150" i="140"/>
  <c r="F150" i="140"/>
  <c r="D150" i="140"/>
  <c r="C150" i="140"/>
  <c r="E153" i="140"/>
  <c r="E143" i="140"/>
  <c r="N56" i="140"/>
  <c r="G155" i="140"/>
  <c r="L56" i="140"/>
  <c r="H142" i="140"/>
  <c r="H143" i="140" s="1"/>
  <c r="Q14" i="140"/>
  <c r="G143" i="140"/>
  <c r="M56" i="140"/>
  <c r="H29" i="140"/>
  <c r="F170" i="140"/>
  <c r="G29" i="140"/>
  <c r="E174" i="140"/>
  <c r="C174" i="140"/>
  <c r="D174" i="140"/>
  <c r="F174" i="140"/>
  <c r="E177" i="140"/>
  <c r="E166" i="140"/>
  <c r="G193" i="140"/>
  <c r="H30" i="140"/>
  <c r="E16" i="140"/>
  <c r="H182" i="140"/>
  <c r="I182" i="140"/>
  <c r="F30" i="140"/>
  <c r="G30" i="140"/>
  <c r="E201" i="140"/>
  <c r="E189" i="140"/>
  <c r="R38" i="141"/>
  <c r="F71" i="141"/>
  <c r="R24" i="141"/>
  <c r="D89" i="141"/>
  <c r="E89" i="141"/>
  <c r="C89" i="141"/>
  <c r="C84" i="141"/>
  <c r="F89" i="141"/>
  <c r="F90" i="141"/>
  <c r="F84" i="141"/>
  <c r="J25" i="141"/>
  <c r="J112" i="142" s="1"/>
  <c r="J39" i="141"/>
  <c r="J134" i="142" s="1"/>
  <c r="E93" i="141"/>
  <c r="D93" i="141"/>
  <c r="C93" i="141"/>
  <c r="F93" i="141"/>
  <c r="G41" i="141"/>
  <c r="H100" i="141"/>
  <c r="G13" i="141"/>
  <c r="G27" i="141"/>
  <c r="I100" i="141"/>
  <c r="G112" i="141"/>
  <c r="G107" i="141"/>
  <c r="H27" i="141"/>
  <c r="H41" i="141"/>
  <c r="E107" i="141"/>
  <c r="E114" i="141"/>
  <c r="E116" i="141"/>
  <c r="F116" i="141"/>
  <c r="D116" i="141"/>
  <c r="C116" i="141"/>
  <c r="G135" i="141"/>
  <c r="G42" i="141"/>
  <c r="G14" i="141"/>
  <c r="H42" i="141"/>
  <c r="G28" i="141"/>
  <c r="H123" i="141"/>
  <c r="G130" i="141"/>
  <c r="I123" i="141"/>
  <c r="H28" i="141"/>
  <c r="E137" i="141"/>
  <c r="E130" i="141"/>
  <c r="E139" i="141"/>
  <c r="F139" i="141"/>
  <c r="D139" i="141"/>
  <c r="C139" i="141"/>
  <c r="R28" i="141"/>
  <c r="R42" i="141"/>
  <c r="F140" i="141"/>
  <c r="G15" i="141"/>
  <c r="I146" i="141"/>
  <c r="G29" i="141"/>
  <c r="H43" i="141"/>
  <c r="H29" i="141"/>
  <c r="G158" i="141"/>
  <c r="H146" i="141"/>
  <c r="G43" i="141"/>
  <c r="G153" i="141"/>
  <c r="F163" i="141"/>
  <c r="R43" i="141"/>
  <c r="R29" i="141"/>
  <c r="D181" i="141"/>
  <c r="C181" i="141"/>
  <c r="C176" i="141"/>
  <c r="E181" i="141"/>
  <c r="F181" i="141"/>
  <c r="O30" i="141"/>
  <c r="G185" i="141"/>
  <c r="O16" i="141"/>
  <c r="H173" i="141"/>
  <c r="O44" i="141"/>
  <c r="P44" i="141"/>
  <c r="D46" i="148"/>
  <c r="D42" i="148"/>
  <c r="C47" i="148"/>
  <c r="D47" i="148"/>
  <c r="C42" i="148"/>
  <c r="E47" i="148"/>
  <c r="F47" i="148"/>
  <c r="I40" i="148"/>
  <c r="K24" i="148"/>
  <c r="J24" i="148"/>
  <c r="H40" i="148"/>
  <c r="G10" i="148"/>
  <c r="I24" i="148"/>
  <c r="G47" i="148"/>
  <c r="G42" i="148"/>
  <c r="N24" i="148"/>
  <c r="F48" i="148"/>
  <c r="F42" i="148"/>
  <c r="M24" i="148"/>
  <c r="E60" i="148"/>
  <c r="E56" i="148"/>
  <c r="D61" i="148"/>
  <c r="D56" i="148"/>
  <c r="C56" i="148"/>
  <c r="C62" i="148"/>
  <c r="D62" i="148"/>
  <c r="E62" i="148"/>
  <c r="F62" i="148"/>
  <c r="I11" i="148"/>
  <c r="N25" i="148"/>
  <c r="N24" i="151" s="1"/>
  <c r="I55" i="148"/>
  <c r="L25" i="148"/>
  <c r="L24" i="151" s="1"/>
  <c r="M25" i="148"/>
  <c r="M24" i="151" s="1"/>
  <c r="H55" i="148"/>
  <c r="G62" i="148"/>
  <c r="G56" i="148"/>
  <c r="F70" i="148"/>
  <c r="G27" i="148"/>
  <c r="F74" i="148"/>
  <c r="H27" i="148"/>
  <c r="E70" i="148"/>
  <c r="E75" i="148"/>
  <c r="D76" i="148"/>
  <c r="D70" i="148"/>
  <c r="C88" i="148"/>
  <c r="F88" i="148"/>
  <c r="C84" i="148"/>
  <c r="D88" i="148"/>
  <c r="E88" i="148"/>
  <c r="F28" i="148"/>
  <c r="E14" i="148"/>
  <c r="H81" i="148"/>
  <c r="I81" i="148"/>
  <c r="G28" i="148"/>
  <c r="H28" i="148"/>
  <c r="G88" i="148"/>
  <c r="G84" i="148"/>
  <c r="J28" i="148"/>
  <c r="F89" i="148"/>
  <c r="F84" i="148"/>
  <c r="K28" i="148"/>
  <c r="E84" i="148"/>
  <c r="E90" i="148"/>
  <c r="D102" i="148"/>
  <c r="D98" i="148"/>
  <c r="C103" i="148"/>
  <c r="E103" i="148"/>
  <c r="C98" i="148"/>
  <c r="D103" i="148"/>
  <c r="F103" i="148"/>
  <c r="I29" i="148"/>
  <c r="J29" i="148"/>
  <c r="H96" i="148"/>
  <c r="K29" i="148"/>
  <c r="G15" i="148"/>
  <c r="I96" i="148"/>
  <c r="G98" i="148"/>
  <c r="G103" i="148"/>
  <c r="F104" i="148"/>
  <c r="N29" i="148"/>
  <c r="M29" i="148"/>
  <c r="F98" i="148"/>
  <c r="D117" i="148"/>
  <c r="D112" i="148"/>
  <c r="C118" i="148"/>
  <c r="C112" i="148"/>
  <c r="D118" i="148"/>
  <c r="F118" i="148"/>
  <c r="E118" i="148"/>
  <c r="M30" i="148"/>
  <c r="G118" i="148"/>
  <c r="N30" i="148"/>
  <c r="H111" i="148"/>
  <c r="G112" i="148"/>
  <c r="L30" i="148"/>
  <c r="I111" i="148"/>
  <c r="I16" i="148"/>
  <c r="H24" i="149"/>
  <c r="G24" i="149"/>
  <c r="F78" i="149"/>
  <c r="F82" i="149"/>
  <c r="C82" i="149"/>
  <c r="D82" i="149"/>
  <c r="E82" i="149"/>
  <c r="I70" i="149"/>
  <c r="G82" i="149"/>
  <c r="I38" i="149"/>
  <c r="K38" i="149"/>
  <c r="H70" i="149"/>
  <c r="F74" i="149"/>
  <c r="H52" i="149"/>
  <c r="G52" i="149"/>
  <c r="F84" i="149"/>
  <c r="E85" i="149"/>
  <c r="E74" i="149"/>
  <c r="D86" i="149"/>
  <c r="D74" i="149"/>
  <c r="F101" i="149"/>
  <c r="C101" i="149"/>
  <c r="D101" i="149"/>
  <c r="E101" i="149"/>
  <c r="H90" i="149"/>
  <c r="I90" i="149"/>
  <c r="G25" i="149"/>
  <c r="G46" i="151" s="1"/>
  <c r="G101" i="149"/>
  <c r="E11" i="149"/>
  <c r="H25" i="149"/>
  <c r="H46" i="151" s="1"/>
  <c r="F25" i="149"/>
  <c r="F46" i="151" s="1"/>
  <c r="K25" i="149"/>
  <c r="K46" i="151" s="1"/>
  <c r="J25" i="149"/>
  <c r="J46" i="151" s="1"/>
  <c r="F102" i="149"/>
  <c r="C107" i="149"/>
  <c r="F107" i="149"/>
  <c r="D107" i="149"/>
  <c r="E107" i="149"/>
  <c r="C97" i="149"/>
  <c r="H94" i="149"/>
  <c r="I94" i="149"/>
  <c r="F53" i="149"/>
  <c r="F90" i="151" s="1"/>
  <c r="M11" i="149"/>
  <c r="G53" i="149"/>
  <c r="G90" i="151" s="1"/>
  <c r="G107" i="149"/>
  <c r="H53" i="149"/>
  <c r="H90" i="151" s="1"/>
  <c r="G97" i="149"/>
  <c r="K53" i="149"/>
  <c r="K90" i="151" s="1"/>
  <c r="F108" i="149"/>
  <c r="J53" i="149"/>
  <c r="J90" i="151" s="1"/>
  <c r="F97" i="149"/>
  <c r="E97" i="149"/>
  <c r="E109" i="149"/>
  <c r="F125" i="149"/>
  <c r="C125" i="149"/>
  <c r="D125" i="149"/>
  <c r="E125" i="149"/>
  <c r="I27" i="149"/>
  <c r="K27" i="149"/>
  <c r="H114" i="149"/>
  <c r="I114" i="149"/>
  <c r="G13" i="149"/>
  <c r="J27" i="149"/>
  <c r="G125" i="149"/>
  <c r="H41" i="149"/>
  <c r="F127" i="149"/>
  <c r="G41" i="149"/>
  <c r="D130" i="149"/>
  <c r="D120" i="149"/>
  <c r="C131" i="149"/>
  <c r="D131" i="149"/>
  <c r="F131" i="149"/>
  <c r="E131" i="149"/>
  <c r="C120" i="149"/>
  <c r="I55" i="149"/>
  <c r="H118" i="149"/>
  <c r="I118" i="149"/>
  <c r="G131" i="149"/>
  <c r="G120" i="149"/>
  <c r="O13" i="149"/>
  <c r="K55" i="149"/>
  <c r="N55" i="149"/>
  <c r="F132" i="149"/>
  <c r="F120" i="149"/>
  <c r="F150" i="149"/>
  <c r="C150" i="149"/>
  <c r="D150" i="149"/>
  <c r="E150" i="149"/>
  <c r="G42" i="149"/>
  <c r="F42" i="149"/>
  <c r="I138" i="149"/>
  <c r="H138" i="149"/>
  <c r="H42" i="149"/>
  <c r="K42" i="149"/>
  <c r="J42" i="149"/>
  <c r="F151" i="149"/>
  <c r="E153" i="149"/>
  <c r="E143" i="149"/>
  <c r="D154" i="149"/>
  <c r="D143" i="149"/>
  <c r="C143" i="149"/>
  <c r="F155" i="149"/>
  <c r="C155" i="149"/>
  <c r="D155" i="149"/>
  <c r="E155" i="149"/>
  <c r="L56" i="149"/>
  <c r="Q14" i="149"/>
  <c r="H142" i="149"/>
  <c r="I142" i="149"/>
  <c r="N56" i="149"/>
  <c r="G143" i="149"/>
  <c r="M56" i="149"/>
  <c r="G155" i="149"/>
  <c r="G29" i="149"/>
  <c r="H29" i="149"/>
  <c r="F170" i="149"/>
  <c r="C174" i="149"/>
  <c r="F174" i="149"/>
  <c r="D174" i="149"/>
  <c r="E174" i="149"/>
  <c r="I162" i="149"/>
  <c r="H162" i="149"/>
  <c r="K43" i="149"/>
  <c r="G174" i="149"/>
  <c r="J43" i="149"/>
  <c r="K15" i="149"/>
  <c r="I43" i="149"/>
  <c r="H57" i="149"/>
  <c r="G57" i="149"/>
  <c r="F176" i="149"/>
  <c r="F166" i="149"/>
  <c r="D57" i="149" s="1"/>
  <c r="E166" i="149"/>
  <c r="E177" i="149"/>
  <c r="D178" i="149"/>
  <c r="D166" i="149"/>
  <c r="C193" i="149"/>
  <c r="E193" i="149"/>
  <c r="D193" i="149"/>
  <c r="I182" i="149"/>
  <c r="E16" i="149"/>
  <c r="H182" i="149"/>
  <c r="G30" i="149"/>
  <c r="H30" i="149"/>
  <c r="G193" i="149"/>
  <c r="F30" i="149"/>
  <c r="J30" i="149"/>
  <c r="K30" i="149"/>
  <c r="F194" i="149"/>
  <c r="C199" i="149"/>
  <c r="F199" i="149"/>
  <c r="C189" i="149"/>
  <c r="D199" i="149"/>
  <c r="E199" i="149"/>
  <c r="E119" i="120"/>
  <c r="E116" i="148"/>
  <c r="F47" i="130"/>
  <c r="D103" i="130"/>
  <c r="E73" i="130"/>
  <c r="E85" i="140"/>
  <c r="M55" i="149"/>
  <c r="K10" i="149"/>
  <c r="L10" i="149" s="1"/>
  <c r="F48" i="120"/>
  <c r="G24" i="120"/>
  <c r="H24" i="120"/>
  <c r="F44" i="120"/>
  <c r="G25" i="120"/>
  <c r="G24" i="113" s="1"/>
  <c r="F63" i="120"/>
  <c r="H25" i="120"/>
  <c r="H24" i="113" s="1"/>
  <c r="D80" i="120"/>
  <c r="D74" i="120"/>
  <c r="F93" i="120"/>
  <c r="H28" i="120"/>
  <c r="F89" i="120"/>
  <c r="G28" i="120"/>
  <c r="D95" i="120"/>
  <c r="D89" i="120"/>
  <c r="I88" i="120"/>
  <c r="K14" i="120"/>
  <c r="H88" i="120"/>
  <c r="O28" i="120"/>
  <c r="G89" i="120"/>
  <c r="P28" i="120"/>
  <c r="E109" i="120"/>
  <c r="E104" i="120"/>
  <c r="O29" i="120"/>
  <c r="G104" i="120"/>
  <c r="H103" i="120"/>
  <c r="I103" i="120"/>
  <c r="K15" i="120"/>
  <c r="P29" i="120"/>
  <c r="D48" i="121"/>
  <c r="D42" i="121"/>
  <c r="H53" i="121"/>
  <c r="I53" i="121"/>
  <c r="H25" i="121"/>
  <c r="H46" i="113" s="1"/>
  <c r="F25" i="121"/>
  <c r="F46" i="113" s="1"/>
  <c r="G60" i="121"/>
  <c r="G56" i="121"/>
  <c r="E11" i="121"/>
  <c r="G25" i="121"/>
  <c r="G46" i="113" s="1"/>
  <c r="D74" i="121"/>
  <c r="D70" i="121"/>
  <c r="N27" i="121"/>
  <c r="M27" i="121"/>
  <c r="F70" i="121"/>
  <c r="F76" i="121"/>
  <c r="L28" i="121"/>
  <c r="H83" i="121"/>
  <c r="G90" i="121"/>
  <c r="M28" i="121"/>
  <c r="I83" i="121"/>
  <c r="N28" i="121"/>
  <c r="I14" i="121"/>
  <c r="G84" i="121"/>
  <c r="D116" i="121"/>
  <c r="C116" i="121"/>
  <c r="E116" i="121"/>
  <c r="F116" i="121"/>
  <c r="C112" i="121"/>
  <c r="K24" i="117"/>
  <c r="G10" i="117"/>
  <c r="I24" i="117"/>
  <c r="I68" i="117"/>
  <c r="H68" i="117"/>
  <c r="J24" i="117"/>
  <c r="D84" i="117"/>
  <c r="D74" i="117"/>
  <c r="F86" i="117"/>
  <c r="N52" i="117"/>
  <c r="M52" i="117"/>
  <c r="F74" i="117"/>
  <c r="D104" i="117"/>
  <c r="F104" i="117"/>
  <c r="E104" i="117"/>
  <c r="C104" i="117"/>
  <c r="E107" i="117"/>
  <c r="E97" i="117"/>
  <c r="D109" i="117"/>
  <c r="F109" i="117"/>
  <c r="C109" i="117"/>
  <c r="E109" i="117"/>
  <c r="H27" i="117"/>
  <c r="F124" i="117"/>
  <c r="G27" i="117"/>
  <c r="I116" i="117"/>
  <c r="G128" i="117"/>
  <c r="J41" i="117"/>
  <c r="K13" i="117"/>
  <c r="L13" i="117" s="1"/>
  <c r="I41" i="117"/>
  <c r="K41" i="117"/>
  <c r="H116" i="117"/>
  <c r="D132" i="117"/>
  <c r="D120" i="117"/>
  <c r="G147" i="117"/>
  <c r="H28" i="117"/>
  <c r="G28" i="117"/>
  <c r="F28" i="117"/>
  <c r="H136" i="117"/>
  <c r="E14" i="117"/>
  <c r="I136" i="117"/>
  <c r="J28" i="117"/>
  <c r="K28" i="117"/>
  <c r="F148" i="117"/>
  <c r="C143" i="117"/>
  <c r="D153" i="117"/>
  <c r="C153" i="117"/>
  <c r="F153" i="117"/>
  <c r="E153" i="117"/>
  <c r="F154" i="117"/>
  <c r="K56" i="117"/>
  <c r="F143" i="117"/>
  <c r="J56" i="117"/>
  <c r="D171" i="117"/>
  <c r="F171" i="117"/>
  <c r="E171" i="117"/>
  <c r="C171" i="117"/>
  <c r="G177" i="117"/>
  <c r="H164" i="117"/>
  <c r="O15" i="117"/>
  <c r="K57" i="117"/>
  <c r="I164" i="117"/>
  <c r="I57" i="117"/>
  <c r="J57" i="117"/>
  <c r="G166" i="117"/>
  <c r="M57" i="117"/>
  <c r="F178" i="117"/>
  <c r="F166" i="117"/>
  <c r="N57" i="117"/>
  <c r="F196" i="117"/>
  <c r="D196" i="117"/>
  <c r="C196" i="117"/>
  <c r="E196" i="117"/>
  <c r="F197" i="117"/>
  <c r="K44" i="117"/>
  <c r="J44" i="117"/>
  <c r="E201" i="117"/>
  <c r="F201" i="117"/>
  <c r="C201" i="117"/>
  <c r="D201" i="117"/>
  <c r="C189" i="117"/>
  <c r="F65" i="122"/>
  <c r="F24" i="122"/>
  <c r="F61" i="122"/>
  <c r="F38" i="122"/>
  <c r="D67" i="122"/>
  <c r="D61" i="122"/>
  <c r="F69" i="122"/>
  <c r="N38" i="122"/>
  <c r="N24" i="122"/>
  <c r="D90" i="122"/>
  <c r="D84" i="122"/>
  <c r="T25" i="122"/>
  <c r="S11" i="122"/>
  <c r="S39" i="122"/>
  <c r="S156" i="113" s="1"/>
  <c r="T39" i="122"/>
  <c r="T156" i="113" s="1"/>
  <c r="H83" i="122"/>
  <c r="S25" i="122"/>
  <c r="S134" i="113" s="1"/>
  <c r="D113" i="122"/>
  <c r="D107" i="122"/>
  <c r="T27" i="122"/>
  <c r="S41" i="122"/>
  <c r="S13" i="122"/>
  <c r="H106" i="122"/>
  <c r="S27" i="122"/>
  <c r="T41" i="122"/>
  <c r="D136" i="122"/>
  <c r="D130" i="122"/>
  <c r="K14" i="122"/>
  <c r="K28" i="122"/>
  <c r="L28" i="122"/>
  <c r="H125" i="122"/>
  <c r="I125" i="122"/>
  <c r="G137" i="122"/>
  <c r="L42" i="122"/>
  <c r="K42" i="122"/>
  <c r="G130" i="122"/>
  <c r="F43" i="122"/>
  <c r="F153" i="122"/>
  <c r="F157" i="122"/>
  <c r="F29" i="122"/>
  <c r="F160" i="122"/>
  <c r="E160" i="122"/>
  <c r="D160" i="122"/>
  <c r="C160" i="122"/>
  <c r="C153" i="122"/>
  <c r="N43" i="122"/>
  <c r="N29" i="122"/>
  <c r="F161" i="122"/>
  <c r="E181" i="122"/>
  <c r="E176" i="122"/>
  <c r="D47" i="129"/>
  <c r="C47" i="129"/>
  <c r="F47" i="129"/>
  <c r="C42" i="129"/>
  <c r="E47" i="129"/>
  <c r="E60" i="129"/>
  <c r="E56" i="129"/>
  <c r="G56" i="129"/>
  <c r="G62" i="129"/>
  <c r="M25" i="129"/>
  <c r="M24" i="133" s="1"/>
  <c r="L25" i="129"/>
  <c r="L24" i="133" s="1"/>
  <c r="H55" i="129"/>
  <c r="I11" i="129"/>
  <c r="I55" i="129"/>
  <c r="N25" i="129"/>
  <c r="N24" i="133" s="1"/>
  <c r="D76" i="129"/>
  <c r="D70" i="129"/>
  <c r="E90" i="129"/>
  <c r="E84" i="129"/>
  <c r="M29" i="129"/>
  <c r="N29" i="129"/>
  <c r="F104" i="129"/>
  <c r="F98" i="129"/>
  <c r="D118" i="129"/>
  <c r="E118" i="129"/>
  <c r="F118" i="129"/>
  <c r="C118" i="129"/>
  <c r="C112" i="129"/>
  <c r="E43" i="130"/>
  <c r="E48" i="130"/>
  <c r="H42" i="130"/>
  <c r="K10" i="130"/>
  <c r="G50" i="130"/>
  <c r="P24" i="130"/>
  <c r="O24" i="130"/>
  <c r="G43" i="130"/>
  <c r="I42" i="130"/>
  <c r="Q24" i="130"/>
  <c r="D64" i="130"/>
  <c r="D58" i="130"/>
  <c r="H72" i="130"/>
  <c r="G73" i="130"/>
  <c r="G80" i="130"/>
  <c r="Q27" i="130"/>
  <c r="I72" i="130"/>
  <c r="K13" i="130"/>
  <c r="O27" i="130"/>
  <c r="D94" i="130"/>
  <c r="D88" i="130"/>
  <c r="G29" i="130"/>
  <c r="F107" i="130"/>
  <c r="F103" i="130"/>
  <c r="H29" i="130"/>
  <c r="D110" i="130"/>
  <c r="E110" i="130"/>
  <c r="C110" i="130"/>
  <c r="F110" i="130"/>
  <c r="E123" i="130"/>
  <c r="E118" i="130"/>
  <c r="D125" i="130"/>
  <c r="F125" i="130"/>
  <c r="C125" i="130"/>
  <c r="E125" i="130"/>
  <c r="C118" i="130"/>
  <c r="F74" i="131"/>
  <c r="G24" i="131"/>
  <c r="F78" i="131"/>
  <c r="H24" i="131"/>
  <c r="I38" i="131"/>
  <c r="H70" i="131"/>
  <c r="J38" i="131"/>
  <c r="K10" i="131"/>
  <c r="I70" i="131"/>
  <c r="K38" i="131"/>
  <c r="G82" i="131"/>
  <c r="G107" i="131"/>
  <c r="I94" i="131"/>
  <c r="H94" i="131"/>
  <c r="F53" i="131"/>
  <c r="F112" i="133" s="1"/>
  <c r="G53" i="131"/>
  <c r="G112" i="133" s="1"/>
  <c r="H53" i="131"/>
  <c r="H112" i="133" s="1"/>
  <c r="M11" i="131"/>
  <c r="N55" i="131"/>
  <c r="M55" i="131"/>
  <c r="F132" i="131"/>
  <c r="F150" i="131"/>
  <c r="E150" i="131"/>
  <c r="D150" i="131"/>
  <c r="C150" i="131"/>
  <c r="F42" i="131"/>
  <c r="H42" i="131"/>
  <c r="G150" i="131"/>
  <c r="I138" i="131"/>
  <c r="H138" i="131"/>
  <c r="I14" i="131"/>
  <c r="G42" i="131"/>
  <c r="F151" i="131"/>
  <c r="K42" i="131"/>
  <c r="J42" i="131"/>
  <c r="E155" i="131"/>
  <c r="D155" i="131"/>
  <c r="C155" i="131"/>
  <c r="F155" i="131"/>
  <c r="F170" i="131"/>
  <c r="H29" i="131"/>
  <c r="F166" i="131"/>
  <c r="G29" i="131"/>
  <c r="G174" i="131"/>
  <c r="I43" i="131"/>
  <c r="K15" i="131"/>
  <c r="I162" i="131"/>
  <c r="H162" i="131"/>
  <c r="J43" i="131"/>
  <c r="K30" i="131"/>
  <c r="F194" i="131"/>
  <c r="F189" i="131"/>
  <c r="J30" i="131"/>
  <c r="R38" i="132"/>
  <c r="R24" i="132"/>
  <c r="F71" i="132"/>
  <c r="D84" i="132"/>
  <c r="D88" i="132"/>
  <c r="R39" i="132"/>
  <c r="R156" i="133" s="1"/>
  <c r="F94" i="132"/>
  <c r="R25" i="132"/>
  <c r="R134" i="133" s="1"/>
  <c r="H100" i="132"/>
  <c r="I100" i="132"/>
  <c r="G13" i="132"/>
  <c r="G27" i="132"/>
  <c r="G112" i="132"/>
  <c r="G107" i="132"/>
  <c r="H27" i="132"/>
  <c r="H41" i="132"/>
  <c r="G41" i="132"/>
  <c r="E107" i="132"/>
  <c r="E114" i="132"/>
  <c r="R27" i="132"/>
  <c r="R41" i="132"/>
  <c r="F117" i="132"/>
  <c r="D134" i="132"/>
  <c r="D130" i="132"/>
  <c r="G135" i="132"/>
  <c r="H123" i="132"/>
  <c r="I123" i="132"/>
  <c r="G14" i="132"/>
  <c r="G42" i="132"/>
  <c r="H42" i="132"/>
  <c r="H28" i="132"/>
  <c r="G130" i="132"/>
  <c r="G28" i="132"/>
  <c r="E130" i="132"/>
  <c r="E137" i="132"/>
  <c r="O42" i="132"/>
  <c r="O28" i="132"/>
  <c r="P42" i="132"/>
  <c r="O14" i="132"/>
  <c r="G139" i="132"/>
  <c r="H127" i="132"/>
  <c r="D153" i="132"/>
  <c r="D157" i="132"/>
  <c r="G43" i="132"/>
  <c r="H146" i="132"/>
  <c r="G29" i="132"/>
  <c r="G158" i="132"/>
  <c r="I146" i="132"/>
  <c r="G153" i="132"/>
  <c r="H43" i="132"/>
  <c r="G15" i="132"/>
  <c r="H29" i="132"/>
  <c r="E160" i="132"/>
  <c r="E153" i="132"/>
  <c r="E162" i="132"/>
  <c r="D162" i="132"/>
  <c r="C162" i="132"/>
  <c r="F162" i="132"/>
  <c r="R43" i="132"/>
  <c r="F163" i="132"/>
  <c r="R29" i="132"/>
  <c r="D181" i="132"/>
  <c r="C181" i="132"/>
  <c r="E181" i="132"/>
  <c r="C176" i="132"/>
  <c r="F181" i="132"/>
  <c r="J30" i="132"/>
  <c r="F176" i="132"/>
  <c r="J44" i="132"/>
  <c r="F182" i="132"/>
  <c r="E185" i="132"/>
  <c r="D185" i="132"/>
  <c r="C185" i="132"/>
  <c r="F185" i="132"/>
  <c r="F186" i="132"/>
  <c r="R30" i="132"/>
  <c r="R44" i="132"/>
  <c r="G10" i="139"/>
  <c r="J24" i="139"/>
  <c r="G42" i="139"/>
  <c r="I24" i="139"/>
  <c r="H40" i="139"/>
  <c r="G47" i="139"/>
  <c r="I40" i="139"/>
  <c r="D61" i="139"/>
  <c r="D56" i="139"/>
  <c r="L25" i="139"/>
  <c r="L24" i="142" s="1"/>
  <c r="N25" i="139"/>
  <c r="N24" i="142" s="1"/>
  <c r="G62" i="139"/>
  <c r="I11" i="139"/>
  <c r="M25" i="139"/>
  <c r="M24" i="142" s="1"/>
  <c r="I55" i="139"/>
  <c r="G56" i="139"/>
  <c r="H55" i="139"/>
  <c r="D76" i="139"/>
  <c r="D70" i="139"/>
  <c r="G88" i="139"/>
  <c r="F28" i="139"/>
  <c r="E14" i="139"/>
  <c r="H28" i="139"/>
  <c r="I81" i="139"/>
  <c r="H81" i="139"/>
  <c r="G84" i="139"/>
  <c r="G28" i="139"/>
  <c r="E84" i="139"/>
  <c r="E90" i="139"/>
  <c r="F98" i="139"/>
  <c r="M29" i="139"/>
  <c r="N29" i="139"/>
  <c r="D117" i="139"/>
  <c r="D112" i="139"/>
  <c r="G107" i="140"/>
  <c r="M11" i="140"/>
  <c r="H53" i="140"/>
  <c r="H90" i="142" s="1"/>
  <c r="I94" i="140"/>
  <c r="G53" i="140"/>
  <c r="G90" i="142" s="1"/>
  <c r="F53" i="140"/>
  <c r="F90" i="142" s="1"/>
  <c r="H94" i="140"/>
  <c r="H97" i="140" s="1"/>
  <c r="G97" i="140"/>
  <c r="E109" i="140"/>
  <c r="E97" i="140"/>
  <c r="H118" i="140"/>
  <c r="H120" i="140" s="1"/>
  <c r="G131" i="140"/>
  <c r="O13" i="140"/>
  <c r="I55" i="140"/>
  <c r="J55" i="140"/>
  <c r="G120" i="140"/>
  <c r="I118" i="140"/>
  <c r="K55" i="140"/>
  <c r="F132" i="140"/>
  <c r="F120" i="140"/>
  <c r="N55" i="140"/>
  <c r="M55" i="140"/>
  <c r="F42" i="140"/>
  <c r="I14" i="140"/>
  <c r="H138" i="140"/>
  <c r="I138" i="140"/>
  <c r="G150" i="140"/>
  <c r="G42" i="140"/>
  <c r="H42" i="140"/>
  <c r="D154" i="140"/>
  <c r="D143" i="140"/>
  <c r="H162" i="140"/>
  <c r="G174" i="140"/>
  <c r="I162" i="140"/>
  <c r="I43" i="140"/>
  <c r="K15" i="140"/>
  <c r="L15" i="140" s="1"/>
  <c r="J43" i="140"/>
  <c r="K43" i="140"/>
  <c r="D178" i="140"/>
  <c r="D166" i="140"/>
  <c r="D199" i="140"/>
  <c r="C199" i="140"/>
  <c r="C189" i="140"/>
  <c r="F199" i="140"/>
  <c r="E199" i="140"/>
  <c r="F200" i="140"/>
  <c r="K58" i="140"/>
  <c r="F189" i="140"/>
  <c r="J58" i="140"/>
  <c r="E66" i="141"/>
  <c r="D66" i="141"/>
  <c r="C66" i="141"/>
  <c r="C61" i="141"/>
  <c r="F66" i="141"/>
  <c r="E68" i="141"/>
  <c r="E61" i="141"/>
  <c r="G70" i="141"/>
  <c r="O38" i="141"/>
  <c r="O24" i="141"/>
  <c r="H58" i="141"/>
  <c r="O10" i="141"/>
  <c r="P38" i="141"/>
  <c r="P24" i="141"/>
  <c r="I58" i="141"/>
  <c r="G25" i="141"/>
  <c r="G112" i="142" s="1"/>
  <c r="H25" i="141"/>
  <c r="H112" i="142" s="1"/>
  <c r="G11" i="141"/>
  <c r="I77" i="141"/>
  <c r="H77" i="141"/>
  <c r="G89" i="141"/>
  <c r="G39" i="141"/>
  <c r="G134" i="142" s="1"/>
  <c r="G84" i="141"/>
  <c r="H39" i="141"/>
  <c r="H134" i="142" s="1"/>
  <c r="E91" i="141"/>
  <c r="E84" i="141"/>
  <c r="H81" i="141"/>
  <c r="I81" i="141"/>
  <c r="G93" i="141"/>
  <c r="O39" i="141"/>
  <c r="O134" i="142" s="1"/>
  <c r="O25" i="141"/>
  <c r="O112" i="142" s="1"/>
  <c r="O11" i="141"/>
  <c r="AI8" i="141" s="1"/>
  <c r="P39" i="141"/>
  <c r="P134" i="142" s="1"/>
  <c r="R41" i="141"/>
  <c r="F117" i="141"/>
  <c r="R27" i="141"/>
  <c r="C135" i="141"/>
  <c r="E135" i="141"/>
  <c r="D135" i="141"/>
  <c r="C130" i="141"/>
  <c r="F135" i="141"/>
  <c r="J42" i="141"/>
  <c r="J28" i="141"/>
  <c r="F136" i="141"/>
  <c r="F130" i="141"/>
  <c r="O14" i="141"/>
  <c r="G139" i="141"/>
  <c r="O28" i="141"/>
  <c r="H127" i="141"/>
  <c r="P42" i="141"/>
  <c r="O42" i="141"/>
  <c r="D157" i="141"/>
  <c r="D153" i="141"/>
  <c r="J29" i="141"/>
  <c r="F159" i="141"/>
  <c r="F153" i="141"/>
  <c r="J43" i="141"/>
  <c r="I150" i="141"/>
  <c r="O43" i="141"/>
  <c r="O29" i="141"/>
  <c r="O15" i="141"/>
  <c r="H150" i="141"/>
  <c r="P43" i="141"/>
  <c r="G162" i="141"/>
  <c r="D180" i="141"/>
  <c r="D176" i="141"/>
  <c r="H169" i="141"/>
  <c r="I169" i="141"/>
  <c r="G30" i="141"/>
  <c r="G44" i="141"/>
  <c r="H30" i="141"/>
  <c r="G16" i="141"/>
  <c r="G176" i="141"/>
  <c r="H44" i="141"/>
  <c r="G181" i="141"/>
  <c r="E183" i="141"/>
  <c r="E176" i="141"/>
  <c r="E185" i="141"/>
  <c r="F185" i="141"/>
  <c r="D185" i="141"/>
  <c r="C185" i="141"/>
  <c r="R30" i="141"/>
  <c r="F186" i="141"/>
  <c r="K10" i="120"/>
  <c r="D41" i="117"/>
  <c r="D59" i="120"/>
  <c r="F44" i="122"/>
  <c r="F59" i="120"/>
  <c r="E59" i="120"/>
  <c r="D44" i="120"/>
  <c r="J55" i="149"/>
  <c r="J38" i="149"/>
  <c r="F140" i="132"/>
  <c r="D120" i="131"/>
  <c r="C97" i="117"/>
  <c r="K24" i="139"/>
  <c r="E63" i="130"/>
  <c r="G112" i="129"/>
  <c r="E27" i="129"/>
  <c r="C13" i="129"/>
  <c r="H13" i="129" s="1"/>
  <c r="C27" i="129"/>
  <c r="H70" i="129"/>
  <c r="P13" i="117"/>
  <c r="F13" i="117"/>
  <c r="R13" i="117"/>
  <c r="D13" i="117"/>
  <c r="P25" i="120"/>
  <c r="P24" i="113" s="1"/>
  <c r="O25" i="120"/>
  <c r="O24" i="113" s="1"/>
  <c r="G59" i="120"/>
  <c r="Q25" i="120"/>
  <c r="H58" i="120"/>
  <c r="K11" i="120"/>
  <c r="E79" i="120"/>
  <c r="E74" i="120"/>
  <c r="I73" i="120"/>
  <c r="O27" i="120"/>
  <c r="P27" i="120"/>
  <c r="K13" i="120"/>
  <c r="Q27" i="120"/>
  <c r="H73" i="120"/>
  <c r="G74" i="120"/>
  <c r="F123" i="120"/>
  <c r="F119" i="120"/>
  <c r="G30" i="120"/>
  <c r="H30" i="120"/>
  <c r="D125" i="120"/>
  <c r="D119" i="120"/>
  <c r="H24" i="121"/>
  <c r="F46" i="121"/>
  <c r="G24" i="121"/>
  <c r="F42" i="121"/>
  <c r="F60" i="121"/>
  <c r="E60" i="121"/>
  <c r="D60" i="121"/>
  <c r="C60" i="121"/>
  <c r="C56" i="121"/>
  <c r="E56" i="121"/>
  <c r="E62" i="121"/>
  <c r="I68" i="121"/>
  <c r="H68" i="121"/>
  <c r="K27" i="121"/>
  <c r="G13" i="121"/>
  <c r="G70" i="121"/>
  <c r="G75" i="121"/>
  <c r="J27" i="121"/>
  <c r="I27" i="121"/>
  <c r="D89" i="121"/>
  <c r="D84" i="121"/>
  <c r="D90" i="121"/>
  <c r="C90" i="121"/>
  <c r="E90" i="121"/>
  <c r="F90" i="121"/>
  <c r="C84" i="121"/>
  <c r="F102" i="121"/>
  <c r="F98" i="121"/>
  <c r="G29" i="121"/>
  <c r="H29" i="121"/>
  <c r="D104" i="121"/>
  <c r="D98" i="121"/>
  <c r="E112" i="121"/>
  <c r="E118" i="121"/>
  <c r="O10" i="117"/>
  <c r="I52" i="117"/>
  <c r="H72" i="117"/>
  <c r="J52" i="117"/>
  <c r="K52" i="117"/>
  <c r="I72" i="117"/>
  <c r="G85" i="117"/>
  <c r="K39" i="117"/>
  <c r="K90" i="113" s="1"/>
  <c r="J39" i="117"/>
  <c r="J90" i="113" s="1"/>
  <c r="F105" i="117"/>
  <c r="Q11" i="117"/>
  <c r="N53" i="117"/>
  <c r="N112" i="113" s="1"/>
  <c r="G109" i="117"/>
  <c r="G97" i="117"/>
  <c r="H96" i="117"/>
  <c r="L53" i="117"/>
  <c r="L112" i="113" s="1"/>
  <c r="M53" i="117"/>
  <c r="M112" i="113" s="1"/>
  <c r="I96" i="117"/>
  <c r="H55" i="117"/>
  <c r="G55" i="117"/>
  <c r="F120" i="117"/>
  <c r="F130" i="117"/>
  <c r="E131" i="117"/>
  <c r="E120" i="117"/>
  <c r="H43" i="117"/>
  <c r="F173" i="117"/>
  <c r="G43" i="117"/>
  <c r="D176" i="117"/>
  <c r="D166" i="117"/>
  <c r="I184" i="117"/>
  <c r="G44" i="117"/>
  <c r="G196" i="117"/>
  <c r="H44" i="117"/>
  <c r="F44" i="117"/>
  <c r="I16" i="117"/>
  <c r="H184" i="117"/>
  <c r="D200" i="117"/>
  <c r="D189" i="117"/>
  <c r="E66" i="122"/>
  <c r="E61" i="122"/>
  <c r="K10" i="122"/>
  <c r="H56" i="122"/>
  <c r="K38" i="122"/>
  <c r="I56" i="122"/>
  <c r="K24" i="122"/>
  <c r="L38" i="122"/>
  <c r="G68" i="122"/>
  <c r="L24" i="122"/>
  <c r="G61" i="122"/>
  <c r="H60" i="122"/>
  <c r="T38" i="122"/>
  <c r="T24" i="122"/>
  <c r="S38" i="122"/>
  <c r="S24" i="122"/>
  <c r="S10" i="122"/>
  <c r="I60" i="122"/>
  <c r="E89" i="122"/>
  <c r="E84" i="122"/>
  <c r="G84" i="122"/>
  <c r="L25" i="122"/>
  <c r="L134" i="113" s="1"/>
  <c r="K11" i="122"/>
  <c r="K25" i="122"/>
  <c r="K134" i="113" s="1"/>
  <c r="L39" i="122"/>
  <c r="L156" i="113" s="1"/>
  <c r="H79" i="122"/>
  <c r="G91" i="122"/>
  <c r="K39" i="122"/>
  <c r="K156" i="113" s="1"/>
  <c r="I79" i="122"/>
  <c r="N39" i="122"/>
  <c r="N156" i="113" s="1"/>
  <c r="F92" i="122"/>
  <c r="N25" i="122"/>
  <c r="N134" i="113" s="1"/>
  <c r="E112" i="122"/>
  <c r="E107" i="122"/>
  <c r="E135" i="122"/>
  <c r="E130" i="122"/>
  <c r="H129" i="122"/>
  <c r="S42" i="122"/>
  <c r="T42" i="122"/>
  <c r="S28" i="122"/>
  <c r="S14" i="122"/>
  <c r="E158" i="122"/>
  <c r="E153" i="122"/>
  <c r="H148" i="122"/>
  <c r="K29" i="122"/>
  <c r="L29" i="122"/>
  <c r="L43" i="122"/>
  <c r="G160" i="122"/>
  <c r="I148" i="122"/>
  <c r="G153" i="122"/>
  <c r="K15" i="122"/>
  <c r="K43" i="122"/>
  <c r="T43" i="122"/>
  <c r="H152" i="122"/>
  <c r="S29" i="122"/>
  <c r="S43" i="122"/>
  <c r="S15" i="122"/>
  <c r="D182" i="122"/>
  <c r="D176" i="122"/>
  <c r="K30" i="122"/>
  <c r="L30" i="122"/>
  <c r="K44" i="122"/>
  <c r="H171" i="122"/>
  <c r="I171" i="122"/>
  <c r="G183" i="122"/>
  <c r="L44" i="122"/>
  <c r="K16" i="122"/>
  <c r="N44" i="122"/>
  <c r="N30" i="122"/>
  <c r="F184" i="122"/>
  <c r="S16" i="122"/>
  <c r="S30" i="122"/>
  <c r="H175" i="122"/>
  <c r="T44" i="122"/>
  <c r="S44" i="122"/>
  <c r="D46" i="129"/>
  <c r="D42" i="129"/>
  <c r="G47" i="129"/>
  <c r="G10" i="129"/>
  <c r="G42" i="129"/>
  <c r="J24" i="129"/>
  <c r="I40" i="129"/>
  <c r="H40" i="129"/>
  <c r="I24" i="129"/>
  <c r="D61" i="129"/>
  <c r="D56" i="129"/>
  <c r="E75" i="129"/>
  <c r="E70" i="129"/>
  <c r="I81" i="129"/>
  <c r="H81" i="129"/>
  <c r="G88" i="129"/>
  <c r="F28" i="129"/>
  <c r="H28" i="129"/>
  <c r="G28" i="129"/>
  <c r="G84" i="129"/>
  <c r="E14" i="129"/>
  <c r="D102" i="129"/>
  <c r="D98" i="129"/>
  <c r="I96" i="129"/>
  <c r="K29" i="129"/>
  <c r="G103" i="129"/>
  <c r="J29" i="129"/>
  <c r="H96" i="129"/>
  <c r="I29" i="129"/>
  <c r="G98" i="129"/>
  <c r="G15" i="129"/>
  <c r="D117" i="129"/>
  <c r="D112" i="129"/>
  <c r="D49" i="130"/>
  <c r="D43" i="130"/>
  <c r="H57" i="130"/>
  <c r="K11" i="130"/>
  <c r="P25" i="130"/>
  <c r="P46" i="133" s="1"/>
  <c r="G58" i="130"/>
  <c r="G65" i="130"/>
  <c r="O25" i="130"/>
  <c r="O46" i="133" s="1"/>
  <c r="I57" i="130"/>
  <c r="Q25" i="130"/>
  <c r="Q46" i="133" s="1"/>
  <c r="D79" i="130"/>
  <c r="D73" i="130"/>
  <c r="E93" i="130"/>
  <c r="E88" i="130"/>
  <c r="H87" i="130"/>
  <c r="G88" i="130"/>
  <c r="P28" i="130"/>
  <c r="K14" i="130"/>
  <c r="O28" i="130"/>
  <c r="G95" i="130"/>
  <c r="Q28" i="130"/>
  <c r="I87" i="130"/>
  <c r="E108" i="130"/>
  <c r="E103" i="130"/>
  <c r="H102" i="130"/>
  <c r="O29" i="130"/>
  <c r="I102" i="130"/>
  <c r="Q29" i="130"/>
  <c r="G103" i="130"/>
  <c r="K15" i="130"/>
  <c r="P29" i="130"/>
  <c r="G110" i="130"/>
  <c r="D124" i="130"/>
  <c r="D118" i="130"/>
  <c r="D101" i="131"/>
  <c r="F101" i="131"/>
  <c r="C101" i="131"/>
  <c r="E101" i="131"/>
  <c r="C97" i="131"/>
  <c r="J25" i="131"/>
  <c r="J68" i="133" s="1"/>
  <c r="F97" i="131"/>
  <c r="K25" i="131"/>
  <c r="K68" i="133" s="1"/>
  <c r="F102" i="131"/>
  <c r="D107" i="131"/>
  <c r="E107" i="131"/>
  <c r="C107" i="131"/>
  <c r="F107" i="131"/>
  <c r="J53" i="131"/>
  <c r="J112" i="133" s="1"/>
  <c r="K53" i="131"/>
  <c r="K112" i="133" s="1"/>
  <c r="F108" i="131"/>
  <c r="D125" i="131"/>
  <c r="C125" i="131"/>
  <c r="E125" i="131"/>
  <c r="C120" i="131"/>
  <c r="F125" i="131"/>
  <c r="E131" i="131"/>
  <c r="D131" i="131"/>
  <c r="C131" i="131"/>
  <c r="F131" i="131"/>
  <c r="E147" i="131"/>
  <c r="E143" i="131"/>
  <c r="D193" i="131"/>
  <c r="C193" i="131"/>
  <c r="E193" i="131"/>
  <c r="F193" i="131"/>
  <c r="C189" i="131"/>
  <c r="E199" i="131"/>
  <c r="D199" i="131"/>
  <c r="C199" i="131"/>
  <c r="F199" i="131"/>
  <c r="F58" i="131"/>
  <c r="M16" i="131"/>
  <c r="H186" i="131"/>
  <c r="G199" i="131"/>
  <c r="G58" i="131"/>
  <c r="I186" i="131"/>
  <c r="H58" i="131"/>
  <c r="D65" i="132"/>
  <c r="D61" i="132"/>
  <c r="G66" i="132"/>
  <c r="H38" i="132"/>
  <c r="G38" i="132"/>
  <c r="G24" i="132"/>
  <c r="G10" i="132"/>
  <c r="H54" i="132"/>
  <c r="I54" i="132"/>
  <c r="H24" i="132"/>
  <c r="G61" i="132"/>
  <c r="F61" i="132"/>
  <c r="F67" i="132"/>
  <c r="J38" i="132"/>
  <c r="C70" i="132"/>
  <c r="D89" i="132"/>
  <c r="E89" i="132"/>
  <c r="F89" i="132"/>
  <c r="C89" i="132"/>
  <c r="C84" i="132"/>
  <c r="E84" i="132"/>
  <c r="E91" i="132"/>
  <c r="O39" i="132"/>
  <c r="O156" i="133" s="1"/>
  <c r="P25" i="132"/>
  <c r="H81" i="132"/>
  <c r="G93" i="132"/>
  <c r="O25" i="132"/>
  <c r="O134" i="133" s="1"/>
  <c r="P39" i="132"/>
  <c r="P156" i="133" s="1"/>
  <c r="D107" i="132"/>
  <c r="D111" i="132"/>
  <c r="H104" i="132"/>
  <c r="G116" i="132"/>
  <c r="O27" i="132"/>
  <c r="P41" i="132"/>
  <c r="O13" i="132"/>
  <c r="O41" i="132"/>
  <c r="E135" i="132"/>
  <c r="D135" i="132"/>
  <c r="C130" i="132"/>
  <c r="F135" i="132"/>
  <c r="C135" i="132"/>
  <c r="D139" i="132"/>
  <c r="E139" i="132"/>
  <c r="C139" i="132"/>
  <c r="F139" i="132"/>
  <c r="J29" i="132"/>
  <c r="F159" i="132"/>
  <c r="J43" i="132"/>
  <c r="P29" i="132"/>
  <c r="G162" i="132"/>
  <c r="O15" i="132"/>
  <c r="O43" i="132"/>
  <c r="H150" i="132"/>
  <c r="O29" i="132"/>
  <c r="P43" i="132"/>
  <c r="D180" i="132"/>
  <c r="D176" i="132"/>
  <c r="E47" i="139"/>
  <c r="D47" i="139"/>
  <c r="C47" i="139"/>
  <c r="F47" i="139"/>
  <c r="C42" i="139"/>
  <c r="E56" i="139"/>
  <c r="E60" i="139"/>
  <c r="G27" i="139"/>
  <c r="H27" i="139"/>
  <c r="F70" i="139"/>
  <c r="F74" i="139"/>
  <c r="F88" i="139"/>
  <c r="D88" i="139"/>
  <c r="C88" i="139"/>
  <c r="E88" i="139"/>
  <c r="D102" i="139"/>
  <c r="D98" i="139"/>
  <c r="E112" i="139"/>
  <c r="E116" i="139"/>
  <c r="N30" i="139"/>
  <c r="G118" i="139"/>
  <c r="M30" i="139"/>
  <c r="I16" i="139"/>
  <c r="H111" i="139"/>
  <c r="G112" i="139"/>
  <c r="L30" i="139"/>
  <c r="I111" i="139"/>
  <c r="F78" i="140"/>
  <c r="H24" i="140"/>
  <c r="G24" i="140"/>
  <c r="F82" i="140"/>
  <c r="E82" i="140"/>
  <c r="D82" i="140"/>
  <c r="C82" i="140"/>
  <c r="H52" i="140"/>
  <c r="G52" i="140"/>
  <c r="G101" i="140"/>
  <c r="G25" i="140"/>
  <c r="G46" i="142" s="1"/>
  <c r="F25" i="140"/>
  <c r="F46" i="142" s="1"/>
  <c r="H25" i="140"/>
  <c r="H46" i="142" s="1"/>
  <c r="E11" i="140"/>
  <c r="H90" i="140"/>
  <c r="I90" i="140"/>
  <c r="I114" i="140"/>
  <c r="G125" i="140"/>
  <c r="J27" i="140"/>
  <c r="H114" i="140"/>
  <c r="G13" i="140"/>
  <c r="K27" i="140"/>
  <c r="I27" i="140"/>
  <c r="D130" i="140"/>
  <c r="D120" i="140"/>
  <c r="J42" i="140"/>
  <c r="F151" i="140"/>
  <c r="K42" i="140"/>
  <c r="F155" i="140"/>
  <c r="E155" i="140"/>
  <c r="D155" i="140"/>
  <c r="C155" i="140"/>
  <c r="C143" i="140"/>
  <c r="H57" i="140"/>
  <c r="F166" i="140"/>
  <c r="G57" i="140"/>
  <c r="F176" i="140"/>
  <c r="E193" i="140"/>
  <c r="C193" i="140"/>
  <c r="F193" i="140"/>
  <c r="D193" i="140"/>
  <c r="K30" i="140"/>
  <c r="J30" i="140"/>
  <c r="F194" i="140"/>
  <c r="M16" i="140"/>
  <c r="H186" i="140"/>
  <c r="H189" i="140" s="1"/>
  <c r="G199" i="140"/>
  <c r="F58" i="140"/>
  <c r="I186" i="140"/>
  <c r="G189" i="140"/>
  <c r="H58" i="140"/>
  <c r="G58" i="140"/>
  <c r="G66" i="141"/>
  <c r="G24" i="141"/>
  <c r="H38" i="141"/>
  <c r="G10" i="141"/>
  <c r="H24" i="141"/>
  <c r="H54" i="141"/>
  <c r="I54" i="141"/>
  <c r="G38" i="141"/>
  <c r="G61" i="141"/>
  <c r="J38" i="141"/>
  <c r="J24" i="141"/>
  <c r="F67" i="141"/>
  <c r="E70" i="141"/>
  <c r="F70" i="141"/>
  <c r="D70" i="141"/>
  <c r="C70" i="141"/>
  <c r="D88" i="141"/>
  <c r="D84" i="141"/>
  <c r="R25" i="141"/>
  <c r="R112" i="142" s="1"/>
  <c r="F94" i="141"/>
  <c r="R39" i="141"/>
  <c r="R134" i="142" s="1"/>
  <c r="D107" i="141"/>
  <c r="D111" i="141"/>
  <c r="E112" i="141"/>
  <c r="D112" i="141"/>
  <c r="C112" i="141"/>
  <c r="F112" i="141"/>
  <c r="C107" i="141"/>
  <c r="J27" i="141"/>
  <c r="J41" i="141"/>
  <c r="F113" i="141"/>
  <c r="F107" i="141"/>
  <c r="G116" i="141"/>
  <c r="O13" i="141"/>
  <c r="O27" i="141"/>
  <c r="H104" i="141"/>
  <c r="O41" i="141"/>
  <c r="P41" i="141"/>
  <c r="D134" i="141"/>
  <c r="D130" i="141"/>
  <c r="E158" i="141"/>
  <c r="D158" i="141"/>
  <c r="C158" i="141"/>
  <c r="C153" i="141"/>
  <c r="F158" i="141"/>
  <c r="E153" i="141"/>
  <c r="E160" i="141"/>
  <c r="E162" i="141"/>
  <c r="D162" i="141"/>
  <c r="C162" i="141"/>
  <c r="F162" i="141"/>
  <c r="J44" i="141"/>
  <c r="J30" i="141"/>
  <c r="F182" i="141"/>
  <c r="F176" i="141"/>
  <c r="I58" i="120"/>
  <c r="G74" i="117"/>
  <c r="I14" i="149"/>
  <c r="F88" i="122"/>
  <c r="D65" i="141"/>
  <c r="I16" i="129"/>
  <c r="E201" i="149"/>
  <c r="E189" i="149"/>
  <c r="I54" i="150"/>
  <c r="G10" i="150"/>
  <c r="H54" i="150"/>
  <c r="G61" i="150"/>
  <c r="H24" i="150"/>
  <c r="G66" i="150"/>
  <c r="G38" i="150"/>
  <c r="E68" i="150"/>
  <c r="E61" i="150"/>
  <c r="O10" i="150"/>
  <c r="H58" i="150"/>
  <c r="O38" i="150"/>
  <c r="P24" i="150"/>
  <c r="I58" i="150"/>
  <c r="P38" i="150"/>
  <c r="G39" i="150"/>
  <c r="G134" i="151" s="1"/>
  <c r="I77" i="150"/>
  <c r="H77" i="150"/>
  <c r="H39" i="150"/>
  <c r="H134" i="151" s="1"/>
  <c r="G84" i="150"/>
  <c r="G11" i="150"/>
  <c r="G89" i="150"/>
  <c r="E91" i="150"/>
  <c r="E84" i="150"/>
  <c r="H41" i="150"/>
  <c r="I100" i="150"/>
  <c r="G41" i="150"/>
  <c r="G13" i="150"/>
  <c r="H27" i="150"/>
  <c r="G27" i="150"/>
  <c r="H100" i="150"/>
  <c r="G112" i="150"/>
  <c r="R27" i="150"/>
  <c r="R41" i="150"/>
  <c r="F117" i="150"/>
  <c r="C135" i="150"/>
  <c r="C130" i="150"/>
  <c r="D135" i="150"/>
  <c r="J42" i="150"/>
  <c r="F130" i="150"/>
  <c r="J28" i="150"/>
  <c r="F136" i="150"/>
  <c r="H127" i="150"/>
  <c r="I127" i="150"/>
  <c r="P42" i="150"/>
  <c r="P28" i="150"/>
  <c r="O14" i="150"/>
  <c r="O28" i="150"/>
  <c r="D158" i="150"/>
  <c r="C158" i="150"/>
  <c r="C153" i="150"/>
  <c r="F158" i="150"/>
  <c r="R43" i="150"/>
  <c r="R29" i="150"/>
  <c r="F163" i="150"/>
  <c r="C181" i="150"/>
  <c r="F181" i="150"/>
  <c r="C176" i="150"/>
  <c r="D181" i="150"/>
  <c r="J30" i="150"/>
  <c r="J44" i="150"/>
  <c r="F182" i="150"/>
  <c r="C185" i="150"/>
  <c r="F185" i="150"/>
  <c r="D185" i="150"/>
  <c r="R30" i="150"/>
  <c r="F186" i="150"/>
  <c r="R44" i="150"/>
  <c r="J10" i="140"/>
  <c r="F10" i="140"/>
  <c r="D10" i="140"/>
  <c r="C15" i="149"/>
  <c r="E55" i="117"/>
  <c r="C55" i="117"/>
  <c r="C27" i="117"/>
  <c r="I166" i="149"/>
  <c r="O25" i="150"/>
  <c r="O112" i="151" s="1"/>
  <c r="G24" i="150"/>
  <c r="G70" i="150"/>
  <c r="E181" i="150"/>
  <c r="F176" i="150"/>
  <c r="K58" i="149"/>
  <c r="J58" i="149"/>
  <c r="F189" i="149"/>
  <c r="F200" i="149"/>
  <c r="C66" i="150"/>
  <c r="F66" i="150"/>
  <c r="C61" i="150"/>
  <c r="D66" i="150"/>
  <c r="E66" i="150"/>
  <c r="R24" i="150"/>
  <c r="R38" i="150"/>
  <c r="F89" i="150"/>
  <c r="C89" i="150"/>
  <c r="E89" i="150"/>
  <c r="J25" i="150"/>
  <c r="J112" i="151" s="1"/>
  <c r="J39" i="150"/>
  <c r="J134" i="151" s="1"/>
  <c r="F90" i="150"/>
  <c r="C93" i="150"/>
  <c r="F93" i="150"/>
  <c r="D93" i="150"/>
  <c r="I81" i="150"/>
  <c r="P39" i="150"/>
  <c r="P134" i="151" s="1"/>
  <c r="O11" i="150"/>
  <c r="H81" i="150"/>
  <c r="O39" i="150"/>
  <c r="O134" i="151" s="1"/>
  <c r="G93" i="150"/>
  <c r="D111" i="150"/>
  <c r="D107" i="150"/>
  <c r="E114" i="150"/>
  <c r="E107" i="150"/>
  <c r="O41" i="150"/>
  <c r="H104" i="150"/>
  <c r="I104" i="150"/>
  <c r="P41" i="150"/>
  <c r="P27" i="150"/>
  <c r="G116" i="150"/>
  <c r="O13" i="150"/>
  <c r="H28" i="150"/>
  <c r="H123" i="150"/>
  <c r="I123" i="150"/>
  <c r="H42" i="150"/>
  <c r="G42" i="150"/>
  <c r="G130" i="150"/>
  <c r="G135" i="150"/>
  <c r="G28" i="150"/>
  <c r="E137" i="150"/>
  <c r="E130" i="150"/>
  <c r="C139" i="150"/>
  <c r="F139" i="150"/>
  <c r="D139" i="150"/>
  <c r="G43" i="150"/>
  <c r="G15" i="150"/>
  <c r="I146" i="150"/>
  <c r="H43" i="150"/>
  <c r="H146" i="150"/>
  <c r="H29" i="150"/>
  <c r="G153" i="150"/>
  <c r="E160" i="150"/>
  <c r="E153" i="150"/>
  <c r="O43" i="150"/>
  <c r="O29" i="150"/>
  <c r="O15" i="150"/>
  <c r="I150" i="150"/>
  <c r="P43" i="150"/>
  <c r="H150" i="150"/>
  <c r="P29" i="150"/>
  <c r="G162" i="150"/>
  <c r="G16" i="150"/>
  <c r="G30" i="150"/>
  <c r="H30" i="150"/>
  <c r="I169" i="150"/>
  <c r="H169" i="150"/>
  <c r="H44" i="150"/>
  <c r="E183" i="150"/>
  <c r="E176" i="150"/>
  <c r="P44" i="150"/>
  <c r="O16" i="150"/>
  <c r="I173" i="150"/>
  <c r="H173" i="150"/>
  <c r="P30" i="150"/>
  <c r="G185" i="150"/>
  <c r="O44" i="150"/>
  <c r="D55" i="117"/>
  <c r="O24" i="150"/>
  <c r="O42" i="150"/>
  <c r="G14" i="150"/>
  <c r="E139" i="150"/>
  <c r="D89" i="150"/>
  <c r="E24" i="149"/>
  <c r="H38" i="150"/>
  <c r="I186" i="149"/>
  <c r="M16" i="149"/>
  <c r="H186" i="149"/>
  <c r="G58" i="149"/>
  <c r="H58" i="149"/>
  <c r="G199" i="149"/>
  <c r="G189" i="149"/>
  <c r="J24" i="150"/>
  <c r="F67" i="150"/>
  <c r="F61" i="150"/>
  <c r="T25" i="150" s="1"/>
  <c r="J38" i="150"/>
  <c r="C70" i="150"/>
  <c r="F70" i="150"/>
  <c r="D70" i="150"/>
  <c r="E70" i="150"/>
  <c r="D88" i="150"/>
  <c r="D84" i="150"/>
  <c r="R25" i="150"/>
  <c r="R112" i="151" s="1"/>
  <c r="R39" i="150"/>
  <c r="R134" i="151" s="1"/>
  <c r="F94" i="150"/>
  <c r="C107" i="150"/>
  <c r="C112" i="150"/>
  <c r="F112" i="150"/>
  <c r="D112" i="150"/>
  <c r="E112" i="150"/>
  <c r="J27" i="150"/>
  <c r="F113" i="150"/>
  <c r="F107" i="150"/>
  <c r="J41" i="150"/>
  <c r="D116" i="150"/>
  <c r="C116" i="150"/>
  <c r="F116" i="150"/>
  <c r="D134" i="150"/>
  <c r="D130" i="150"/>
  <c r="F140" i="150"/>
  <c r="R42" i="150"/>
  <c r="R28" i="150"/>
  <c r="D157" i="150"/>
  <c r="D153" i="150"/>
  <c r="J29" i="150"/>
  <c r="F153" i="150"/>
  <c r="J43" i="150"/>
  <c r="F159" i="150"/>
  <c r="C162" i="150"/>
  <c r="F162" i="150"/>
  <c r="E162" i="150"/>
  <c r="D180" i="150"/>
  <c r="D176" i="150"/>
  <c r="E116" i="150"/>
  <c r="G176" i="150"/>
  <c r="F58" i="149"/>
  <c r="G181" i="150"/>
  <c r="G139" i="150"/>
  <c r="G107" i="150"/>
  <c r="E185" i="150"/>
  <c r="D162" i="150"/>
  <c r="E52" i="140"/>
  <c r="I107" i="150" l="1"/>
  <c r="C13" i="150"/>
  <c r="C27" i="150"/>
  <c r="D27" i="150"/>
  <c r="C41" i="150"/>
  <c r="D41" i="150"/>
  <c r="H107" i="150"/>
  <c r="H15" i="150"/>
  <c r="D58" i="140"/>
  <c r="C30" i="140"/>
  <c r="D30" i="140"/>
  <c r="E30" i="140"/>
  <c r="I189" i="140"/>
  <c r="D44" i="140"/>
  <c r="C44" i="140"/>
  <c r="C58" i="140"/>
  <c r="E44" i="140"/>
  <c r="C16" i="140"/>
  <c r="E58" i="140"/>
  <c r="C43" i="122"/>
  <c r="C15" i="122"/>
  <c r="I153" i="122"/>
  <c r="C29" i="122"/>
  <c r="D29" i="122"/>
  <c r="H153" i="122"/>
  <c r="D43" i="122"/>
  <c r="C30" i="141"/>
  <c r="C16" i="141"/>
  <c r="D44" i="141"/>
  <c r="C44" i="141"/>
  <c r="H176" i="141"/>
  <c r="D30" i="141"/>
  <c r="I176" i="141"/>
  <c r="AE17" i="140"/>
  <c r="H10" i="117"/>
  <c r="AE17" i="149"/>
  <c r="N11" i="149"/>
  <c r="I97" i="131"/>
  <c r="D25" i="131"/>
  <c r="D68" i="133" s="1"/>
  <c r="E53" i="131"/>
  <c r="E112" i="133" s="1"/>
  <c r="D39" i="131"/>
  <c r="D90" i="133" s="1"/>
  <c r="E25" i="131"/>
  <c r="E68" i="133" s="1"/>
  <c r="D53" i="131"/>
  <c r="D112" i="133" s="1"/>
  <c r="E39" i="131"/>
  <c r="E90" i="133" s="1"/>
  <c r="H97" i="131"/>
  <c r="P16" i="122"/>
  <c r="R16" i="122"/>
  <c r="J16" i="122"/>
  <c r="F16" i="122"/>
  <c r="N16" i="122"/>
  <c r="H16" i="122"/>
  <c r="D16" i="122"/>
  <c r="I130" i="150"/>
  <c r="D28" i="150"/>
  <c r="C42" i="150"/>
  <c r="C14" i="150"/>
  <c r="H130" i="150"/>
  <c r="D42" i="150"/>
  <c r="C28" i="150"/>
  <c r="AI8" i="150"/>
  <c r="AE8" i="150"/>
  <c r="D38" i="117"/>
  <c r="E24" i="117"/>
  <c r="D52" i="117"/>
  <c r="C52" i="117"/>
  <c r="C38" i="117"/>
  <c r="E38" i="117"/>
  <c r="C10" i="117"/>
  <c r="H74" i="117"/>
  <c r="I74" i="117"/>
  <c r="D24" i="117"/>
  <c r="C24" i="117"/>
  <c r="E52" i="117"/>
  <c r="D38" i="141"/>
  <c r="I61" i="141"/>
  <c r="C38" i="141"/>
  <c r="C10" i="141"/>
  <c r="H61" i="141"/>
  <c r="C24" i="141"/>
  <c r="D24" i="141"/>
  <c r="N16" i="140"/>
  <c r="E56" i="131"/>
  <c r="E42" i="131"/>
  <c r="E28" i="131"/>
  <c r="C15" i="130"/>
  <c r="I103" i="130"/>
  <c r="D29" i="130"/>
  <c r="C29" i="130"/>
  <c r="E29" i="130"/>
  <c r="H103" i="130"/>
  <c r="E29" i="129"/>
  <c r="C29" i="129"/>
  <c r="D29" i="129"/>
  <c r="H98" i="129"/>
  <c r="C15" i="129"/>
  <c r="I98" i="129"/>
  <c r="T14" i="122"/>
  <c r="H84" i="122"/>
  <c r="C39" i="122"/>
  <c r="C156" i="113" s="1"/>
  <c r="D39" i="122"/>
  <c r="D156" i="113" s="1"/>
  <c r="C25" i="122"/>
  <c r="C134" i="113" s="1"/>
  <c r="D25" i="122"/>
  <c r="D134" i="113" s="1"/>
  <c r="C11" i="122"/>
  <c r="I84" i="122"/>
  <c r="T10" i="122"/>
  <c r="AG17" i="117"/>
  <c r="Z10" i="120"/>
  <c r="C41" i="131"/>
  <c r="C55" i="131"/>
  <c r="C13" i="131"/>
  <c r="C27" i="131"/>
  <c r="H16" i="141"/>
  <c r="P10" i="141"/>
  <c r="C24" i="139"/>
  <c r="C10" i="139"/>
  <c r="D24" i="139"/>
  <c r="E24" i="139"/>
  <c r="I42" i="139"/>
  <c r="H42" i="139"/>
  <c r="I130" i="132"/>
  <c r="H130" i="132"/>
  <c r="C14" i="132"/>
  <c r="H14" i="132" s="1"/>
  <c r="C28" i="132"/>
  <c r="C42" i="132"/>
  <c r="D42" i="132"/>
  <c r="D28" i="132"/>
  <c r="D57" i="131"/>
  <c r="D29" i="131"/>
  <c r="D43" i="131"/>
  <c r="AE17" i="131"/>
  <c r="L13" i="130"/>
  <c r="C13" i="130"/>
  <c r="H73" i="130"/>
  <c r="D27" i="130"/>
  <c r="E27" i="130"/>
  <c r="I73" i="130"/>
  <c r="C27" i="130"/>
  <c r="H130" i="122"/>
  <c r="C14" i="122"/>
  <c r="C28" i="122"/>
  <c r="D42" i="122"/>
  <c r="I130" i="122"/>
  <c r="D28" i="122"/>
  <c r="C42" i="122"/>
  <c r="L14" i="122"/>
  <c r="D43" i="117"/>
  <c r="E43" i="117"/>
  <c r="C43" i="117"/>
  <c r="E29" i="117"/>
  <c r="D29" i="117"/>
  <c r="D57" i="117"/>
  <c r="I166" i="117"/>
  <c r="C15" i="117"/>
  <c r="H15" i="117" s="1"/>
  <c r="C29" i="117"/>
  <c r="H166" i="117"/>
  <c r="E57" i="117"/>
  <c r="C57" i="117"/>
  <c r="L15" i="149"/>
  <c r="F14" i="148"/>
  <c r="C10" i="148"/>
  <c r="E24" i="148"/>
  <c r="D24" i="148"/>
  <c r="I42" i="148"/>
  <c r="C24" i="148"/>
  <c r="H42" i="148"/>
  <c r="D27" i="141"/>
  <c r="H107" i="141"/>
  <c r="I107" i="141"/>
  <c r="C27" i="141"/>
  <c r="C41" i="141"/>
  <c r="C13" i="141"/>
  <c r="H13" i="141" s="1"/>
  <c r="D41" i="141"/>
  <c r="D30" i="131"/>
  <c r="I189" i="131"/>
  <c r="H189" i="131"/>
  <c r="E30" i="131"/>
  <c r="E58" i="131"/>
  <c r="D58" i="131"/>
  <c r="D44" i="131"/>
  <c r="E44" i="131"/>
  <c r="E43" i="131"/>
  <c r="E29" i="131"/>
  <c r="E57" i="131"/>
  <c r="E52" i="131"/>
  <c r="E24" i="131"/>
  <c r="E38" i="131"/>
  <c r="D41" i="122"/>
  <c r="I107" i="122"/>
  <c r="C41" i="122"/>
  <c r="C27" i="122"/>
  <c r="C13" i="122"/>
  <c r="H107" i="122"/>
  <c r="D27" i="122"/>
  <c r="N14" i="117"/>
  <c r="AE9" i="117"/>
  <c r="D30" i="120"/>
  <c r="H119" i="120"/>
  <c r="I119" i="120"/>
  <c r="C30" i="120"/>
  <c r="E30" i="120"/>
  <c r="C16" i="120"/>
  <c r="L16" i="120" s="1"/>
  <c r="H44" i="120"/>
  <c r="C10" i="120"/>
  <c r="D24" i="120"/>
  <c r="I44" i="120"/>
  <c r="E24" i="120"/>
  <c r="C24" i="120"/>
  <c r="J14" i="149"/>
  <c r="AE4" i="140"/>
  <c r="H15" i="129"/>
  <c r="D25" i="139"/>
  <c r="D24" i="142" s="1"/>
  <c r="H56" i="139"/>
  <c r="C11" i="139"/>
  <c r="E25" i="139"/>
  <c r="E24" i="142" s="1"/>
  <c r="C25" i="139"/>
  <c r="C24" i="142" s="1"/>
  <c r="I56" i="139"/>
  <c r="C28" i="120"/>
  <c r="C14" i="120"/>
  <c r="H89" i="120"/>
  <c r="I89" i="120"/>
  <c r="D28" i="120"/>
  <c r="E28" i="120"/>
  <c r="D43" i="149"/>
  <c r="E43" i="149"/>
  <c r="E29" i="149"/>
  <c r="D29" i="149"/>
  <c r="H143" i="149"/>
  <c r="C28" i="149"/>
  <c r="C56" i="149"/>
  <c r="C14" i="149"/>
  <c r="C42" i="149"/>
  <c r="D28" i="149"/>
  <c r="E56" i="149"/>
  <c r="D56" i="149"/>
  <c r="I143" i="149"/>
  <c r="D42" i="149"/>
  <c r="E28" i="149"/>
  <c r="E42" i="149"/>
  <c r="I97" i="149"/>
  <c r="C39" i="149"/>
  <c r="C68" i="151" s="1"/>
  <c r="C11" i="149"/>
  <c r="C25" i="149"/>
  <c r="C46" i="151" s="1"/>
  <c r="E53" i="149"/>
  <c r="E90" i="151" s="1"/>
  <c r="C53" i="149"/>
  <c r="C90" i="151" s="1"/>
  <c r="D39" i="149"/>
  <c r="D68" i="151" s="1"/>
  <c r="D53" i="149"/>
  <c r="D90" i="151" s="1"/>
  <c r="E25" i="149"/>
  <c r="E46" i="151" s="1"/>
  <c r="E39" i="149"/>
  <c r="E68" i="151" s="1"/>
  <c r="H97" i="149"/>
  <c r="D25" i="149"/>
  <c r="D46" i="151" s="1"/>
  <c r="R14" i="140"/>
  <c r="H14" i="150"/>
  <c r="R15" i="149"/>
  <c r="D15" i="149"/>
  <c r="F15" i="149"/>
  <c r="P15" i="149"/>
  <c r="J15" i="149"/>
  <c r="H15" i="149"/>
  <c r="N15" i="149"/>
  <c r="H13" i="150"/>
  <c r="D25" i="150"/>
  <c r="D112" i="151" s="1"/>
  <c r="C11" i="150"/>
  <c r="P11" i="150" s="1"/>
  <c r="H84" i="150"/>
  <c r="C25" i="150"/>
  <c r="C112" i="151" s="1"/>
  <c r="C39" i="150"/>
  <c r="C134" i="151" s="1"/>
  <c r="I84" i="150"/>
  <c r="D39" i="150"/>
  <c r="D134" i="151" s="1"/>
  <c r="D24" i="150"/>
  <c r="C24" i="150"/>
  <c r="C38" i="150"/>
  <c r="H61" i="150"/>
  <c r="C10" i="150"/>
  <c r="D38" i="150"/>
  <c r="I61" i="150"/>
  <c r="H10" i="141"/>
  <c r="C10" i="132"/>
  <c r="I61" i="132"/>
  <c r="D24" i="132"/>
  <c r="H61" i="132"/>
  <c r="C38" i="132"/>
  <c r="C24" i="132"/>
  <c r="D38" i="132"/>
  <c r="D28" i="130"/>
  <c r="I88" i="130"/>
  <c r="E28" i="130"/>
  <c r="C28" i="130"/>
  <c r="C14" i="130"/>
  <c r="H88" i="130"/>
  <c r="Z10" i="130"/>
  <c r="L11" i="130"/>
  <c r="C24" i="129"/>
  <c r="E24" i="129"/>
  <c r="C10" i="129"/>
  <c r="H10" i="129" s="1"/>
  <c r="I42" i="129"/>
  <c r="H42" i="129"/>
  <c r="D24" i="129"/>
  <c r="E53" i="117"/>
  <c r="E112" i="113" s="1"/>
  <c r="D53" i="117"/>
  <c r="D112" i="113" s="1"/>
  <c r="I97" i="117"/>
  <c r="C25" i="117"/>
  <c r="C68" i="113" s="1"/>
  <c r="H97" i="117"/>
  <c r="D39" i="117"/>
  <c r="D90" i="113" s="1"/>
  <c r="C11" i="117"/>
  <c r="R11" i="117" s="1"/>
  <c r="D25" i="117"/>
  <c r="D68" i="113" s="1"/>
  <c r="E39" i="117"/>
  <c r="E90" i="113" s="1"/>
  <c r="C39" i="117"/>
  <c r="C90" i="113" s="1"/>
  <c r="C53" i="117"/>
  <c r="C112" i="113" s="1"/>
  <c r="E25" i="117"/>
  <c r="E68" i="113" s="1"/>
  <c r="D29" i="121"/>
  <c r="E29" i="121"/>
  <c r="C13" i="121"/>
  <c r="C27" i="121"/>
  <c r="D27" i="121"/>
  <c r="I70" i="121"/>
  <c r="H70" i="121"/>
  <c r="E27" i="121"/>
  <c r="E24" i="121"/>
  <c r="D24" i="121"/>
  <c r="H112" i="129"/>
  <c r="D30" i="129"/>
  <c r="C16" i="129"/>
  <c r="J16" i="129" s="1"/>
  <c r="E30" i="129"/>
  <c r="C30" i="129"/>
  <c r="I112" i="129"/>
  <c r="H84" i="141"/>
  <c r="C11" i="141"/>
  <c r="D25" i="141"/>
  <c r="D112" i="142" s="1"/>
  <c r="C39" i="141"/>
  <c r="C134" i="142" s="1"/>
  <c r="C25" i="141"/>
  <c r="C112" i="142" s="1"/>
  <c r="D39" i="141"/>
  <c r="D134" i="142" s="1"/>
  <c r="I84" i="141"/>
  <c r="D41" i="140"/>
  <c r="C55" i="140"/>
  <c r="C41" i="140"/>
  <c r="D27" i="140"/>
  <c r="E55" i="140"/>
  <c r="E41" i="140"/>
  <c r="E27" i="140"/>
  <c r="C13" i="140"/>
  <c r="C27" i="140"/>
  <c r="I120" i="140"/>
  <c r="D55" i="140"/>
  <c r="D39" i="140"/>
  <c r="D68" i="142" s="1"/>
  <c r="C39" i="140"/>
  <c r="C68" i="142" s="1"/>
  <c r="E39" i="140"/>
  <c r="E68" i="142" s="1"/>
  <c r="C53" i="140"/>
  <c r="C90" i="142" s="1"/>
  <c r="E25" i="140"/>
  <c r="E46" i="142" s="1"/>
  <c r="D25" i="140"/>
  <c r="D46" i="142" s="1"/>
  <c r="C11" i="140"/>
  <c r="F11" i="140" s="1"/>
  <c r="I97" i="140"/>
  <c r="E53" i="140"/>
  <c r="E90" i="142" s="1"/>
  <c r="C25" i="140"/>
  <c r="C46" i="142" s="1"/>
  <c r="D53" i="140"/>
  <c r="D90" i="142" s="1"/>
  <c r="H84" i="139"/>
  <c r="C28" i="139"/>
  <c r="E28" i="139"/>
  <c r="I84" i="139"/>
  <c r="D28" i="139"/>
  <c r="C14" i="139"/>
  <c r="F14" i="139"/>
  <c r="D52" i="131"/>
  <c r="D38" i="131"/>
  <c r="D24" i="131"/>
  <c r="Y10" i="129"/>
  <c r="P15" i="117"/>
  <c r="W10" i="121"/>
  <c r="AE4" i="149"/>
  <c r="F11" i="149"/>
  <c r="E38" i="149"/>
  <c r="D38" i="149"/>
  <c r="D24" i="149"/>
  <c r="D52" i="149"/>
  <c r="E52" i="149"/>
  <c r="D30" i="148"/>
  <c r="C16" i="148"/>
  <c r="I112" i="148"/>
  <c r="H112" i="148"/>
  <c r="E30" i="148"/>
  <c r="C30" i="148"/>
  <c r="D43" i="141"/>
  <c r="D29" i="141"/>
  <c r="C43" i="141"/>
  <c r="C29" i="141"/>
  <c r="I153" i="141"/>
  <c r="H153" i="141"/>
  <c r="C15" i="141"/>
  <c r="H15" i="141"/>
  <c r="C14" i="141"/>
  <c r="D42" i="141"/>
  <c r="H130" i="141"/>
  <c r="C42" i="141"/>
  <c r="I130" i="141"/>
  <c r="C28" i="141"/>
  <c r="D28" i="141"/>
  <c r="H14" i="141"/>
  <c r="F16" i="140"/>
  <c r="AE8" i="132"/>
  <c r="H13" i="131"/>
  <c r="L13" i="122"/>
  <c r="C30" i="117"/>
  <c r="H189" i="117"/>
  <c r="D30" i="117"/>
  <c r="E58" i="117"/>
  <c r="E44" i="117"/>
  <c r="C44" i="117"/>
  <c r="I189" i="117"/>
  <c r="C58" i="117"/>
  <c r="D58" i="117"/>
  <c r="D44" i="117"/>
  <c r="C16" i="117"/>
  <c r="E30" i="117"/>
  <c r="R16" i="117"/>
  <c r="F16" i="121"/>
  <c r="H176" i="150"/>
  <c r="D44" i="150"/>
  <c r="D30" i="150"/>
  <c r="I176" i="150"/>
  <c r="C44" i="150"/>
  <c r="C16" i="150"/>
  <c r="P16" i="150" s="1"/>
  <c r="C30" i="150"/>
  <c r="H16" i="150"/>
  <c r="P10" i="150"/>
  <c r="E30" i="139"/>
  <c r="C16" i="139"/>
  <c r="C30" i="139"/>
  <c r="I112" i="139"/>
  <c r="D30" i="139"/>
  <c r="H112" i="139"/>
  <c r="L14" i="130"/>
  <c r="E25" i="130"/>
  <c r="E46" i="133" s="1"/>
  <c r="D25" i="130"/>
  <c r="D46" i="133" s="1"/>
  <c r="I58" i="130"/>
  <c r="H58" i="130"/>
  <c r="C25" i="130"/>
  <c r="C46" i="133" s="1"/>
  <c r="C11" i="130"/>
  <c r="Q28" i="120"/>
  <c r="C27" i="120"/>
  <c r="C13" i="120"/>
  <c r="E27" i="120"/>
  <c r="D27" i="120"/>
  <c r="H74" i="120"/>
  <c r="I74" i="120"/>
  <c r="D25" i="120"/>
  <c r="D24" i="113" s="1"/>
  <c r="H59" i="120"/>
  <c r="C11" i="120"/>
  <c r="I59" i="120"/>
  <c r="E25" i="120"/>
  <c r="E24" i="113" s="1"/>
  <c r="C25" i="120"/>
  <c r="C24" i="113" s="1"/>
  <c r="D43" i="132"/>
  <c r="D29" i="132"/>
  <c r="C29" i="132"/>
  <c r="C43" i="132"/>
  <c r="H153" i="132"/>
  <c r="I153" i="132"/>
  <c r="C15" i="132"/>
  <c r="D41" i="149"/>
  <c r="D27" i="149"/>
  <c r="C41" i="149"/>
  <c r="C13" i="149"/>
  <c r="E27" i="149"/>
  <c r="I120" i="149"/>
  <c r="C27" i="149"/>
  <c r="H120" i="149"/>
  <c r="E55" i="149"/>
  <c r="D55" i="149"/>
  <c r="E41" i="149"/>
  <c r="C55" i="149"/>
  <c r="E25" i="148"/>
  <c r="E24" i="151" s="1"/>
  <c r="I56" i="148"/>
  <c r="H56" i="148"/>
  <c r="C25" i="148"/>
  <c r="C24" i="151" s="1"/>
  <c r="D25" i="148"/>
  <c r="D24" i="151" s="1"/>
  <c r="C11" i="148"/>
  <c r="D29" i="139"/>
  <c r="C15" i="139"/>
  <c r="H98" i="139"/>
  <c r="I98" i="139"/>
  <c r="E29" i="139"/>
  <c r="C29" i="139"/>
  <c r="E41" i="131"/>
  <c r="I120" i="131"/>
  <c r="D27" i="131"/>
  <c r="E55" i="131"/>
  <c r="E27" i="131"/>
  <c r="D55" i="131"/>
  <c r="H120" i="131"/>
  <c r="D41" i="131"/>
  <c r="AE4" i="131"/>
  <c r="C16" i="149"/>
  <c r="E58" i="149"/>
  <c r="D58" i="149"/>
  <c r="E30" i="149"/>
  <c r="I189" i="149"/>
  <c r="C58" i="149"/>
  <c r="C44" i="149"/>
  <c r="C30" i="149"/>
  <c r="E44" i="149"/>
  <c r="H189" i="149"/>
  <c r="D30" i="149"/>
  <c r="D44" i="149"/>
  <c r="C29" i="150"/>
  <c r="C43" i="150"/>
  <c r="H153" i="150"/>
  <c r="D29" i="150"/>
  <c r="I153" i="150"/>
  <c r="D43" i="150"/>
  <c r="C15" i="150"/>
  <c r="P15" i="150" s="1"/>
  <c r="P13" i="150"/>
  <c r="P14" i="150"/>
  <c r="E29" i="140"/>
  <c r="E43" i="140"/>
  <c r="E57" i="140"/>
  <c r="D57" i="140"/>
  <c r="D29" i="140"/>
  <c r="D43" i="140"/>
  <c r="D27" i="139"/>
  <c r="E27" i="139"/>
  <c r="C14" i="129"/>
  <c r="C28" i="129"/>
  <c r="E28" i="129"/>
  <c r="H84" i="129"/>
  <c r="D28" i="129"/>
  <c r="I84" i="129"/>
  <c r="T16" i="122"/>
  <c r="L16" i="122"/>
  <c r="L15" i="122"/>
  <c r="AG8" i="122"/>
  <c r="L11" i="122"/>
  <c r="I61" i="122"/>
  <c r="C10" i="122"/>
  <c r="T11" i="122" s="1"/>
  <c r="C38" i="122"/>
  <c r="D24" i="122"/>
  <c r="C24" i="122"/>
  <c r="D38" i="122"/>
  <c r="H61" i="122"/>
  <c r="L10" i="122"/>
  <c r="E27" i="117"/>
  <c r="D27" i="117"/>
  <c r="E41" i="117"/>
  <c r="P10" i="117"/>
  <c r="H13" i="121"/>
  <c r="L13" i="120"/>
  <c r="J13" i="129"/>
  <c r="F13" i="129"/>
  <c r="AE8" i="141"/>
  <c r="H11" i="141"/>
  <c r="Y10" i="139"/>
  <c r="J11" i="139"/>
  <c r="H10" i="139"/>
  <c r="D27" i="132"/>
  <c r="C27" i="132"/>
  <c r="C13" i="132"/>
  <c r="I107" i="132"/>
  <c r="H107" i="132"/>
  <c r="D41" i="132"/>
  <c r="C41" i="132"/>
  <c r="I43" i="130"/>
  <c r="E24" i="130"/>
  <c r="C10" i="130"/>
  <c r="L10" i="130" s="1"/>
  <c r="D24" i="130"/>
  <c r="H43" i="130"/>
  <c r="C24" i="130"/>
  <c r="E25" i="129"/>
  <c r="E24" i="133" s="1"/>
  <c r="H56" i="129"/>
  <c r="C25" i="129"/>
  <c r="D25" i="129"/>
  <c r="D24" i="133" s="1"/>
  <c r="C11" i="129"/>
  <c r="J11" i="129" s="1"/>
  <c r="I56" i="129"/>
  <c r="C28" i="121"/>
  <c r="D28" i="121"/>
  <c r="C14" i="121"/>
  <c r="J14" i="121" s="1"/>
  <c r="E28" i="121"/>
  <c r="H84" i="121"/>
  <c r="I84" i="121"/>
  <c r="E25" i="121"/>
  <c r="E46" i="113" s="1"/>
  <c r="C25" i="121"/>
  <c r="C46" i="113" s="1"/>
  <c r="H56" i="121"/>
  <c r="D25" i="121"/>
  <c r="D46" i="113" s="1"/>
  <c r="C11" i="121"/>
  <c r="F11" i="121" s="1"/>
  <c r="I56" i="121"/>
  <c r="E29" i="120"/>
  <c r="I104" i="120"/>
  <c r="C29" i="120"/>
  <c r="D29" i="120"/>
  <c r="H104" i="120"/>
  <c r="C15" i="120"/>
  <c r="L14" i="120"/>
  <c r="F16" i="149"/>
  <c r="P13" i="149"/>
  <c r="D29" i="148"/>
  <c r="C15" i="148"/>
  <c r="E29" i="148"/>
  <c r="H98" i="148"/>
  <c r="C29" i="148"/>
  <c r="I98" i="148"/>
  <c r="C28" i="148"/>
  <c r="I84" i="148"/>
  <c r="E28" i="148"/>
  <c r="C14" i="148"/>
  <c r="H84" i="148"/>
  <c r="D28" i="148"/>
  <c r="D27" i="148"/>
  <c r="E27" i="148"/>
  <c r="Y10" i="148"/>
  <c r="J11" i="148"/>
  <c r="D28" i="140"/>
  <c r="C28" i="140"/>
  <c r="D56" i="140"/>
  <c r="E28" i="140"/>
  <c r="C14" i="140"/>
  <c r="J14" i="140" s="1"/>
  <c r="E56" i="140"/>
  <c r="I143" i="140"/>
  <c r="E42" i="140"/>
  <c r="C42" i="140"/>
  <c r="C56" i="140"/>
  <c r="D42" i="140"/>
  <c r="C30" i="132"/>
  <c r="H176" i="132"/>
  <c r="D44" i="132"/>
  <c r="C16" i="132"/>
  <c r="H16" i="132" s="1"/>
  <c r="D30" i="132"/>
  <c r="I176" i="132"/>
  <c r="C44" i="132"/>
  <c r="C11" i="132"/>
  <c r="D39" i="132"/>
  <c r="D156" i="133" s="1"/>
  <c r="I84" i="132"/>
  <c r="C39" i="132"/>
  <c r="C156" i="133" s="1"/>
  <c r="H84" i="132"/>
  <c r="D25" i="132"/>
  <c r="D134" i="133" s="1"/>
  <c r="C25" i="132"/>
  <c r="C134" i="133" s="1"/>
  <c r="I118" i="130"/>
  <c r="C30" i="130"/>
  <c r="D30" i="130"/>
  <c r="H118" i="130"/>
  <c r="E30" i="130"/>
  <c r="C16" i="130"/>
  <c r="D28" i="117"/>
  <c r="E42" i="117"/>
  <c r="H143" i="117"/>
  <c r="C42" i="117"/>
  <c r="D56" i="117"/>
  <c r="E28" i="117"/>
  <c r="E56" i="117"/>
  <c r="C28" i="117"/>
  <c r="C56" i="117"/>
  <c r="D42" i="117"/>
  <c r="C14" i="117"/>
  <c r="I143" i="117"/>
  <c r="I112" i="121"/>
  <c r="C30" i="121"/>
  <c r="H112" i="121"/>
  <c r="D30" i="121"/>
  <c r="E30" i="121"/>
  <c r="C16" i="121"/>
  <c r="E57" i="149"/>
  <c r="J16" i="130" l="1"/>
  <c r="H16" i="130"/>
  <c r="F16" i="130"/>
  <c r="N11" i="132"/>
  <c r="D11" i="132"/>
  <c r="R11" i="132"/>
  <c r="F11" i="132"/>
  <c r="J11" i="132"/>
  <c r="L11" i="132"/>
  <c r="J10" i="132"/>
  <c r="N10" i="132"/>
  <c r="L10" i="132"/>
  <c r="R10" i="132"/>
  <c r="D10" i="132"/>
  <c r="T10" i="132"/>
  <c r="F10" i="132"/>
  <c r="P10" i="132"/>
  <c r="J14" i="117"/>
  <c r="L14" i="117"/>
  <c r="H14" i="117"/>
  <c r="P14" i="117"/>
  <c r="D14" i="117"/>
  <c r="R14" i="117"/>
  <c r="J14" i="148"/>
  <c r="H14" i="148"/>
  <c r="F15" i="148"/>
  <c r="J15" i="148"/>
  <c r="T13" i="122"/>
  <c r="C11" i="131"/>
  <c r="C53" i="131"/>
  <c r="C112" i="133" s="1"/>
  <c r="C24" i="133"/>
  <c r="C25" i="131"/>
  <c r="C68" i="133" s="1"/>
  <c r="C39" i="131"/>
  <c r="C90" i="133" s="1"/>
  <c r="L16" i="149"/>
  <c r="J16" i="149"/>
  <c r="P16" i="149"/>
  <c r="R16" i="149"/>
  <c r="H16" i="149"/>
  <c r="D16" i="149"/>
  <c r="F15" i="139"/>
  <c r="J15" i="139"/>
  <c r="L13" i="149"/>
  <c r="N13" i="149"/>
  <c r="R13" i="149"/>
  <c r="F13" i="149"/>
  <c r="D13" i="149"/>
  <c r="J13" i="149"/>
  <c r="H16" i="139"/>
  <c r="F16" i="139"/>
  <c r="H11" i="132"/>
  <c r="N15" i="141"/>
  <c r="D15" i="141"/>
  <c r="R15" i="141"/>
  <c r="L15" i="141"/>
  <c r="F15" i="141"/>
  <c r="J15" i="141"/>
  <c r="J14" i="139"/>
  <c r="H14" i="139"/>
  <c r="R13" i="140"/>
  <c r="F13" i="140"/>
  <c r="D13" i="140"/>
  <c r="J13" i="140"/>
  <c r="N13" i="140"/>
  <c r="L13" i="140"/>
  <c r="H10" i="132"/>
  <c r="J16" i="139"/>
  <c r="R10" i="150"/>
  <c r="T10" i="150"/>
  <c r="F10" i="150"/>
  <c r="D10" i="150"/>
  <c r="L10" i="150"/>
  <c r="J10" i="150"/>
  <c r="N10" i="150"/>
  <c r="T16" i="150"/>
  <c r="T11" i="150"/>
  <c r="T15" i="150"/>
  <c r="T14" i="150"/>
  <c r="T13" i="150"/>
  <c r="N14" i="149"/>
  <c r="P14" i="149"/>
  <c r="L14" i="149"/>
  <c r="F14" i="149"/>
  <c r="H14" i="149"/>
  <c r="D14" i="149"/>
  <c r="J14" i="120"/>
  <c r="H14" i="120"/>
  <c r="F14" i="120"/>
  <c r="N16" i="149"/>
  <c r="H15" i="148"/>
  <c r="J13" i="130"/>
  <c r="H13" i="130"/>
  <c r="F13" i="130"/>
  <c r="J10" i="139"/>
  <c r="F10" i="139"/>
  <c r="T15" i="122"/>
  <c r="F15" i="130"/>
  <c r="H15" i="130"/>
  <c r="J15" i="130"/>
  <c r="H13" i="140"/>
  <c r="N15" i="122"/>
  <c r="J15" i="122"/>
  <c r="F15" i="122"/>
  <c r="H15" i="122"/>
  <c r="D15" i="122"/>
  <c r="P15" i="122"/>
  <c r="R15" i="122"/>
  <c r="H16" i="140"/>
  <c r="L16" i="140"/>
  <c r="R16" i="140"/>
  <c r="P16" i="140"/>
  <c r="J16" i="140"/>
  <c r="D16" i="140"/>
  <c r="D16" i="132"/>
  <c r="F16" i="132"/>
  <c r="L16" i="132"/>
  <c r="J16" i="132"/>
  <c r="R16" i="132"/>
  <c r="N16" i="132"/>
  <c r="H10" i="130"/>
  <c r="F10" i="130"/>
  <c r="J10" i="130"/>
  <c r="L13" i="132"/>
  <c r="R13" i="132"/>
  <c r="N13" i="132"/>
  <c r="F13" i="132"/>
  <c r="J13" i="132"/>
  <c r="D13" i="132"/>
  <c r="F16" i="120"/>
  <c r="H16" i="120"/>
  <c r="J16" i="120"/>
  <c r="H16" i="121"/>
  <c r="J16" i="121"/>
  <c r="D14" i="140"/>
  <c r="N14" i="140"/>
  <c r="F14" i="140"/>
  <c r="L14" i="140"/>
  <c r="H14" i="140"/>
  <c r="P14" i="140"/>
  <c r="J11" i="121"/>
  <c r="H11" i="121"/>
  <c r="R10" i="122"/>
  <c r="F10" i="122"/>
  <c r="J10" i="122"/>
  <c r="D10" i="122"/>
  <c r="P10" i="122"/>
  <c r="N10" i="122"/>
  <c r="H10" i="122"/>
  <c r="C42" i="131"/>
  <c r="C28" i="131"/>
  <c r="C56" i="131"/>
  <c r="C14" i="131"/>
  <c r="F15" i="132"/>
  <c r="L15" i="132"/>
  <c r="J15" i="132"/>
  <c r="N15" i="132"/>
  <c r="R15" i="132"/>
  <c r="D15" i="132"/>
  <c r="F11" i="130"/>
  <c r="H11" i="130"/>
  <c r="J11" i="130"/>
  <c r="N16" i="150"/>
  <c r="J16" i="150"/>
  <c r="F16" i="150"/>
  <c r="R16" i="150"/>
  <c r="D16" i="150"/>
  <c r="L16" i="150"/>
  <c r="H13" i="132"/>
  <c r="C30" i="131"/>
  <c r="C58" i="131"/>
  <c r="C16" i="131"/>
  <c r="C44" i="131"/>
  <c r="F13" i="121"/>
  <c r="J13" i="121"/>
  <c r="L11" i="117"/>
  <c r="N11" i="117"/>
  <c r="H11" i="117"/>
  <c r="F11" i="117"/>
  <c r="P11" i="117"/>
  <c r="D11" i="117"/>
  <c r="C38" i="131"/>
  <c r="C10" i="131"/>
  <c r="C24" i="131"/>
  <c r="C52" i="131"/>
  <c r="P11" i="149"/>
  <c r="D11" i="149"/>
  <c r="L11" i="149"/>
  <c r="R11" i="149"/>
  <c r="J11" i="149"/>
  <c r="H11" i="149"/>
  <c r="F11" i="139"/>
  <c r="H11" i="139"/>
  <c r="F10" i="120"/>
  <c r="J10" i="120"/>
  <c r="H10" i="120"/>
  <c r="J11" i="117"/>
  <c r="H13" i="149"/>
  <c r="F14" i="122"/>
  <c r="N14" i="122"/>
  <c r="J14" i="122"/>
  <c r="P14" i="122"/>
  <c r="R14" i="122"/>
  <c r="D14" i="122"/>
  <c r="H14" i="122"/>
  <c r="L14" i="132"/>
  <c r="F14" i="132"/>
  <c r="J14" i="132"/>
  <c r="R14" i="132"/>
  <c r="N14" i="132"/>
  <c r="D14" i="132"/>
  <c r="L10" i="120"/>
  <c r="F11" i="122"/>
  <c r="N11" i="122"/>
  <c r="H11" i="122"/>
  <c r="D11" i="122"/>
  <c r="J11" i="122"/>
  <c r="P11" i="122"/>
  <c r="R11" i="122"/>
  <c r="C57" i="131"/>
  <c r="C43" i="131"/>
  <c r="C15" i="131"/>
  <c r="C29" i="131"/>
  <c r="N10" i="141"/>
  <c r="J10" i="141"/>
  <c r="L10" i="141"/>
  <c r="F10" i="141"/>
  <c r="R10" i="141"/>
  <c r="D10" i="141"/>
  <c r="R14" i="150"/>
  <c r="D14" i="150"/>
  <c r="F14" i="150"/>
  <c r="J14" i="150"/>
  <c r="L14" i="150"/>
  <c r="N14" i="150"/>
  <c r="H15" i="139"/>
  <c r="R14" i="149"/>
  <c r="D16" i="141"/>
  <c r="N16" i="141"/>
  <c r="J16" i="141"/>
  <c r="L16" i="141"/>
  <c r="F16" i="141"/>
  <c r="R16" i="141"/>
  <c r="F13" i="150"/>
  <c r="R13" i="150"/>
  <c r="L13" i="150"/>
  <c r="D13" i="150"/>
  <c r="N13" i="150"/>
  <c r="J13" i="150"/>
  <c r="H11" i="120"/>
  <c r="J11" i="120"/>
  <c r="F11" i="120"/>
  <c r="F16" i="148"/>
  <c r="H16" i="148"/>
  <c r="H16" i="129"/>
  <c r="F16" i="129"/>
  <c r="F10" i="129"/>
  <c r="J10" i="129"/>
  <c r="D13" i="141"/>
  <c r="J13" i="141"/>
  <c r="R13" i="141"/>
  <c r="F13" i="141"/>
  <c r="L13" i="141"/>
  <c r="N13" i="141"/>
  <c r="J15" i="117"/>
  <c r="N15" i="117"/>
  <c r="F15" i="117"/>
  <c r="D15" i="117"/>
  <c r="L15" i="117"/>
  <c r="R15" i="117"/>
  <c r="L13" i="131"/>
  <c r="N13" i="131"/>
  <c r="D13" i="131"/>
  <c r="R13" i="131"/>
  <c r="F13" i="131"/>
  <c r="J13" i="131"/>
  <c r="F14" i="121"/>
  <c r="H14" i="121"/>
  <c r="N15" i="150"/>
  <c r="L15" i="150"/>
  <c r="F15" i="150"/>
  <c r="D15" i="150"/>
  <c r="J15" i="150"/>
  <c r="R15" i="150"/>
  <c r="J16" i="148"/>
  <c r="H15" i="120"/>
  <c r="F15" i="120"/>
  <c r="J15" i="120"/>
  <c r="F11" i="129"/>
  <c r="H11" i="129"/>
  <c r="H14" i="129"/>
  <c r="J14" i="129"/>
  <c r="H11" i="148"/>
  <c r="F11" i="148"/>
  <c r="H13" i="120"/>
  <c r="F13" i="120"/>
  <c r="J13" i="120"/>
  <c r="H16" i="117"/>
  <c r="D16" i="117"/>
  <c r="N16" i="117"/>
  <c r="L16" i="117"/>
  <c r="P16" i="117"/>
  <c r="F16" i="117"/>
  <c r="L16" i="130"/>
  <c r="J14" i="141"/>
  <c r="N14" i="141"/>
  <c r="R14" i="141"/>
  <c r="L14" i="141"/>
  <c r="F14" i="141"/>
  <c r="D14" i="141"/>
  <c r="F14" i="117"/>
  <c r="H15" i="132"/>
  <c r="D11" i="140"/>
  <c r="L11" i="140"/>
  <c r="R11" i="140"/>
  <c r="H11" i="140"/>
  <c r="P11" i="140"/>
  <c r="J11" i="140"/>
  <c r="R11" i="141"/>
  <c r="N11" i="141"/>
  <c r="F11" i="141"/>
  <c r="J11" i="141"/>
  <c r="L11" i="141"/>
  <c r="D11" i="141"/>
  <c r="F14" i="129"/>
  <c r="F14" i="130"/>
  <c r="J14" i="130"/>
  <c r="H14" i="130"/>
  <c r="L11" i="150"/>
  <c r="D11" i="150"/>
  <c r="N11" i="150"/>
  <c r="R11" i="150"/>
  <c r="J11" i="150"/>
  <c r="F11" i="150"/>
  <c r="P13" i="131"/>
  <c r="D13" i="122"/>
  <c r="N13" i="122"/>
  <c r="H13" i="122"/>
  <c r="J13" i="122"/>
  <c r="F13" i="122"/>
  <c r="R13" i="122"/>
  <c r="P13" i="122"/>
  <c r="F10" i="148"/>
  <c r="J10" i="148"/>
  <c r="P13" i="140"/>
  <c r="L11" i="120"/>
  <c r="J16" i="117"/>
  <c r="F15" i="129"/>
  <c r="J15" i="129"/>
  <c r="D10" i="117"/>
  <c r="N10" i="117"/>
  <c r="J10" i="117"/>
  <c r="R10" i="117"/>
  <c r="F10" i="117"/>
  <c r="L10" i="117"/>
  <c r="H11" i="150"/>
  <c r="H10" i="148"/>
  <c r="L15" i="120"/>
  <c r="N11" i="140"/>
  <c r="L15" i="130"/>
  <c r="H10" i="150"/>
  <c r="J15" i="131" l="1"/>
  <c r="P15" i="131"/>
  <c r="N15" i="131"/>
  <c r="R15" i="131"/>
  <c r="H15" i="131"/>
  <c r="F15" i="131"/>
  <c r="D15" i="131"/>
  <c r="L15" i="131"/>
  <c r="N14" i="131"/>
  <c r="P14" i="131"/>
  <c r="D14" i="131"/>
  <c r="F14" i="131"/>
  <c r="H14" i="131"/>
  <c r="L14" i="131"/>
  <c r="R14" i="131"/>
  <c r="J14" i="131"/>
  <c r="H16" i="131"/>
  <c r="J16" i="131"/>
  <c r="P16" i="131"/>
  <c r="D16" i="131"/>
  <c r="L16" i="131"/>
  <c r="R16" i="131"/>
  <c r="F16" i="131"/>
  <c r="N16" i="131"/>
  <c r="P10" i="131"/>
  <c r="D10" i="131"/>
  <c r="N10" i="131"/>
  <c r="H10" i="131"/>
  <c r="R10" i="131"/>
  <c r="J10" i="131"/>
  <c r="F10" i="131"/>
  <c r="L10" i="131"/>
  <c r="L11" i="131"/>
  <c r="H11" i="131"/>
  <c r="J11" i="131"/>
  <c r="D11" i="131"/>
  <c r="P11" i="131"/>
  <c r="R11" i="131"/>
  <c r="N11" i="131"/>
  <c r="F11" i="131"/>
</calcChain>
</file>

<file path=xl/sharedStrings.xml><?xml version="1.0" encoding="utf-8"?>
<sst xmlns="http://schemas.openxmlformats.org/spreadsheetml/2006/main" count="4041" uniqueCount="354">
  <si>
    <t>Comp. %</t>
  </si>
  <si>
    <t>Totale economia</t>
  </si>
  <si>
    <t>di cui</t>
  </si>
  <si>
    <t>Regione</t>
  </si>
  <si>
    <t>Piemonte Nord</t>
  </si>
  <si>
    <t>Novara</t>
  </si>
  <si>
    <t>Verbano Cusio Ossola</t>
  </si>
  <si>
    <t>Vercelli</t>
  </si>
  <si>
    <t xml:space="preserve"> </t>
  </si>
  <si>
    <t>Verbania</t>
  </si>
  <si>
    <t>REGIONE</t>
  </si>
  <si>
    <t>NOVARA</t>
  </si>
  <si>
    <t>VERBANO CUSIO OSSOLA</t>
  </si>
  <si>
    <t>VERCELLI</t>
  </si>
  <si>
    <t>PROVINCE</t>
  </si>
  <si>
    <t>PIEMONTE NORD</t>
  </si>
  <si>
    <t>Tempo indeterminato</t>
  </si>
  <si>
    <t>Tempo determinato</t>
  </si>
  <si>
    <t>Apprendistato</t>
  </si>
  <si>
    <t>Intermittente</t>
  </si>
  <si>
    <t>Domestico e a domicilio</t>
  </si>
  <si>
    <t>Altri contratti</t>
  </si>
  <si>
    <t>TERZIARIO</t>
  </si>
  <si>
    <t>Commercio</t>
  </si>
  <si>
    <t>Turismo</t>
  </si>
  <si>
    <t>Servizi</t>
  </si>
  <si>
    <t>Totale terziario</t>
  </si>
  <si>
    <t>Maschi</t>
  </si>
  <si>
    <t>Femmine</t>
  </si>
  <si>
    <t>Italiani</t>
  </si>
  <si>
    <t>Stranieri</t>
  </si>
  <si>
    <t>Giovani (0-34)</t>
  </si>
  <si>
    <t>Adulti (35-64)</t>
  </si>
  <si>
    <t>Senior (&gt;65)</t>
  </si>
  <si>
    <t>Consistenza</t>
  </si>
  <si>
    <t>Agricoltura</t>
  </si>
  <si>
    <t>Industria</t>
  </si>
  <si>
    <t>Giovani</t>
  </si>
  <si>
    <t>Adulti</t>
  </si>
  <si>
    <t>Senior</t>
  </si>
  <si>
    <t>Ossola</t>
  </si>
  <si>
    <t>Laghi</t>
  </si>
  <si>
    <t>Altro</t>
  </si>
  <si>
    <t>Valsesia</t>
  </si>
  <si>
    <t>Bassa vercellese</t>
  </si>
  <si>
    <t>TOTALE ECONOMIA</t>
  </si>
  <si>
    <t>Senior (≥65)</t>
  </si>
  <si>
    <t>Fonte: elaborazioni EconLab Research Network su dati SILP</t>
  </si>
  <si>
    <t>Parasubordinato</t>
  </si>
  <si>
    <t xml:space="preserve">  </t>
  </si>
  <si>
    <t>NB: NON SI POSSONO CONFRONTARE I VALORI DEL PIEMONTE NORD CON I REPORT PRECEDENTI</t>
  </si>
  <si>
    <t xml:space="preserve">           </t>
  </si>
  <si>
    <t xml:space="preserve">   </t>
  </si>
  <si>
    <t>Biella</t>
  </si>
  <si>
    <t>BIELLA</t>
  </si>
  <si>
    <t>Totale avviamenti</t>
  </si>
  <si>
    <t>Domestico e 
a domicilio</t>
  </si>
  <si>
    <t>Tempo
determinato</t>
  </si>
  <si>
    <t>Biella, Valle Oropa</t>
  </si>
  <si>
    <t>Valle Elvo</t>
  </si>
  <si>
    <t>Valle Cervo</t>
  </si>
  <si>
    <t>Val Sessera, Valle Mosso e Prealpi Biellesi</t>
  </si>
  <si>
    <t>Area Nord Occidentale (pianura)</t>
  </si>
  <si>
    <t>Area Nord Orientale (pianura)</t>
  </si>
  <si>
    <t>COMMERCIO</t>
  </si>
  <si>
    <t>Ingrosso</t>
  </si>
  <si>
    <t>Dettaglio</t>
  </si>
  <si>
    <t>Altre attività commerciali</t>
  </si>
  <si>
    <t xml:space="preserve">Ingrosso </t>
  </si>
  <si>
    <t>Totale commercio</t>
  </si>
  <si>
    <t>Alimentare</t>
  </si>
  <si>
    <t>Moda-Fashion</t>
  </si>
  <si>
    <t>Casa e arredo</t>
  </si>
  <si>
    <t>Altre attività al dettaglio</t>
  </si>
  <si>
    <t>Totale dettaglio</t>
  </si>
  <si>
    <t>Altre attività
al dettaglio</t>
  </si>
  <si>
    <t>COMMERCIO
AL DETTAGLIO</t>
  </si>
  <si>
    <t>Totale turismo</t>
  </si>
  <si>
    <t>Alberghi e strutture ricettive</t>
  </si>
  <si>
    <t>Bar e attività di ristorazione</t>
  </si>
  <si>
    <t>Altre attività turistiche</t>
  </si>
  <si>
    <t>TURISMO</t>
  </si>
  <si>
    <t>Alberghi e
strutture ricettive</t>
  </si>
  <si>
    <t>Altre attività
turistiche</t>
  </si>
  <si>
    <t>Bar e
attività di ristorazione</t>
  </si>
  <si>
    <t>SERVIZI</t>
  </si>
  <si>
    <t>Servizi alle imprese</t>
  </si>
  <si>
    <t>Servizi alla persona</t>
  </si>
  <si>
    <t>Altre attività di servizi</t>
  </si>
  <si>
    <t>Totale servizi</t>
  </si>
  <si>
    <t>Servizi
alle imprese</t>
  </si>
  <si>
    <t>Servizi
alla persona</t>
  </si>
  <si>
    <t>Altre attività
di servizi</t>
  </si>
  <si>
    <t>Indice</t>
  </si>
  <si>
    <t>1) TERZIARIO</t>
  </si>
  <si>
    <t>Disaggregazione per:</t>
  </si>
  <si>
    <t>• Macrosettori</t>
  </si>
  <si>
    <t>• Settori</t>
  </si>
  <si>
    <t>• Delegazioni</t>
  </si>
  <si>
    <t>2) COMMERCIO</t>
  </si>
  <si>
    <t>• Rete distributiva</t>
  </si>
  <si>
    <t>• Categoria di commercio al dettaglio</t>
  </si>
  <si>
    <t>3) TURISMO</t>
  </si>
  <si>
    <t>• Servizio turistico</t>
  </si>
  <si>
    <t>4) SERVIZI</t>
  </si>
  <si>
    <t>• Tipologia clientela</t>
  </si>
  <si>
    <t>Avviamenti terziari dell'area Piemonte Nord (Biella, Novara, Verbano Cusio Ossola, Vercelli)</t>
  </si>
  <si>
    <t>• Sesso, nazionalità, età</t>
  </si>
  <si>
    <t>• Forme contrattuali</t>
  </si>
  <si>
    <t>1) TEMPO INDETERMINATO</t>
  </si>
  <si>
    <t xml:space="preserve">2) TEMPO DETERMINATO </t>
  </si>
  <si>
    <t>Aggregazione forme contrattuali</t>
  </si>
  <si>
    <t xml:space="preserve"> Comprende:</t>
  </si>
  <si>
    <t>• Tempo determinato</t>
  </si>
  <si>
    <t>• Tempo determinato per sostituzione</t>
  </si>
  <si>
    <t>• Lavoro domestico</t>
  </si>
  <si>
    <t>• Lavoro a domicilio</t>
  </si>
  <si>
    <t>• Co.co.co.</t>
  </si>
  <si>
    <t>• Agenzia</t>
  </si>
  <si>
    <t>• Autonomo nello spettacolo</t>
  </si>
  <si>
    <t>• Progetto</t>
  </si>
  <si>
    <t>• Lavoro congiunto in agricoltura</t>
  </si>
  <si>
    <t>• Lavoro marittimo</t>
  </si>
  <si>
    <t>Classificazione ATECO</t>
  </si>
  <si>
    <t>SETTORE DEL COMMERCIO [codici 45, 46, 47]</t>
  </si>
  <si>
    <t>Classificazione per modalità di distribuzione:</t>
  </si>
  <si>
    <t>• Ingrosso [codice 46]</t>
  </si>
  <si>
    <t>• Dettaglio [codice 47]</t>
  </si>
  <si>
    <t>• Altre attività commerciali [codice 45]</t>
  </si>
  <si>
    <t>Classificazione per categoria merceologica:</t>
  </si>
  <si>
    <t>• Alimentare [codici 47.11, 47.2, 47.81]</t>
  </si>
  <si>
    <t>• Moda-Fashion [codici 47.51, 47.71, 47.72, 47.77, 47.82]</t>
  </si>
  <si>
    <t>• Casa e arredo [codici 47.52, 47.53, 47.54, 47.59]</t>
  </si>
  <si>
    <t>• Altre attività al dettaglio [codice 47 esclusi i codici nei precedenti punti]</t>
  </si>
  <si>
    <t>SETTORE DEL TURISMO [codici 55, 56, 79, 82.3, 90, 91, 92, 93, 96.04]</t>
  </si>
  <si>
    <t>Classificazione per tipologia di servizio turistico:</t>
  </si>
  <si>
    <t>• Alberghi e strutture ricettive [codice 55]</t>
  </si>
  <si>
    <t>• Bar e attività di ristorazione [codice 56]</t>
  </si>
  <si>
    <t>• Altre attività turistiche [codici 79, 82.3, 90, 91, 92, 93, 96.04]</t>
  </si>
  <si>
    <t>Classificazione per tipologia di clientela:</t>
  </si>
  <si>
    <t xml:space="preserve">• Servizi alle imprese [codici 49.2, 49.41, 49.5, 50.2, 50.4, 51.2, 52, 58, 59, 62, 63, 64.11, 64.2, 70, 71.2, 72, 73, 74.1, </t>
  </si>
  <si>
    <t>74.9, 77.12, 77.31, 77.32, 77.33, 77.34, 77.4, 78, 82 (-82.3), 94.1, 94.2, 99]</t>
  </si>
  <si>
    <t>• Altre attività di servizi [codici 49.42, 53, 60, 61, 64.19, 64.3, 64.9, 65, 66, 68, 69, 71.1, 74.2, 74.3, 75, 77.11, 77.35,</t>
  </si>
  <si>
    <t xml:space="preserve"> 77.39, 80, 81]</t>
  </si>
  <si>
    <t>TOTALE PIEMONTE NORD</t>
  </si>
  <si>
    <t xml:space="preserve">    </t>
  </si>
  <si>
    <t>n.d.</t>
  </si>
  <si>
    <t>4) APPRENDISTATO</t>
  </si>
  <si>
    <t>5) INTERMITTENTE</t>
  </si>
  <si>
    <t>6) DOMESTICO E A DOMICILIO</t>
  </si>
  <si>
    <t>7) PARASUBORDINATO</t>
  </si>
  <si>
    <t>8) ALTRI CONTRATTI</t>
  </si>
  <si>
    <t>3) SOMMINISTRATO</t>
  </si>
  <si>
    <t>Somministrato</t>
  </si>
  <si>
    <t>-</t>
  </si>
  <si>
    <t>• Tempo indeterminato</t>
  </si>
  <si>
    <t>• Tempo indeterminato con piattaforma</t>
  </si>
  <si>
    <t>• Tempo determinato con piattaforma</t>
  </si>
  <si>
    <t>• Professionalizzante o Contratto di mestiere</t>
  </si>
  <si>
    <t>• Professionale: qualifica/diploma</t>
  </si>
  <si>
    <t>• Legge 25/55</t>
  </si>
  <si>
    <t>• Alta formazione e ricerca</t>
  </si>
  <si>
    <t>• Contratto di inserimento (Pubblica Amministrazione)</t>
  </si>
  <si>
    <t>• Associato in partecipazione con apporto di lavoro</t>
  </si>
  <si>
    <t>• Formazione lavoro</t>
  </si>
  <si>
    <t>• Lavoro ripartito</t>
  </si>
  <si>
    <t>• Servizi alla persona [codici 49.1, 49.3, 50.1, 50.3, 51.1, 77.2, 84, 85, 86, 87, 88, 94.9, 95, 96 (-96.04), 97, 98]</t>
  </si>
  <si>
    <t>SETTORE DEI SERVIZI [codici da 49 a 81 (-55, 56, 79), 82 (-82.3), da 84 a 88, da 94 a 96 (-96.04), 97, 98, 99]</t>
  </si>
  <si>
    <t>1° sem.
2022</t>
  </si>
  <si>
    <t>Var. ass.
21-22</t>
  </si>
  <si>
    <t>Var. %
21-22</t>
  </si>
  <si>
    <t>Var. ass. 18-22</t>
  </si>
  <si>
    <t>Var. %
18-22</t>
  </si>
  <si>
    <t>Alcune percentuali all'interno delle tabelle della composizione al 1° sem. 2022 potrebbero non sommare esattamente a 100%, a causa degli arrotondamenti del foglio di calcolo Excel.</t>
  </si>
  <si>
    <t>AVVIAMENTI DEL TOTALE ECONOMIA PER MACROSETTORE - CONSISTENZA AL 31/12/2022</t>
  </si>
  <si>
    <t>AVVIAMENTI DEL TERZIARIO PER SETTORE - CONSISTENZA AL 31/12/2022</t>
  </si>
  <si>
    <t>AVVIAMENTI DEL TERZIARIO PER COMPONENTE SOCIO ECONOMICA - CONSISTENZA AL 31/12/2022</t>
  </si>
  <si>
    <t>AVVIAMENTI DEL TERZIARIO PER TIPOLOGIA CONTRATTUALE - CONSISTENZA AL 31/12/2022</t>
  </si>
  <si>
    <t>AVVIAMENTI DEL TERZIARIO PER DELEGAZIONE - CONSISTENZA AL 31/12/2022</t>
  </si>
  <si>
    <t>AVVIAMENTI DEL COMMERCIO PER SETTORE - CONSISTENZA AL 31/12/2022</t>
  </si>
  <si>
    <t>AVVIAMENTI DEL COMMERCIO AL DETTAGLIO PER CATEGORIA MERCEOLOGICA - CONSISTENZA AL 31/12/2022</t>
  </si>
  <si>
    <t>AVVIAMENTI DEL COMMERCIO PER COMPONENTE SOCIO ECONOMICA - CONSISTENZA AL 31/12/2022</t>
  </si>
  <si>
    <t>AVVIAMENTI DEL COMMERCIO PER TIPOLOGIA CONTRATTUALE - CONSISTENZA AL 31/12/2022</t>
  </si>
  <si>
    <t>AVVIAMENTI DEL COMMERCIO PER DELEGAZIONE - CONSISTENZA AL 31/12/2022</t>
  </si>
  <si>
    <t>AVVIAMENTI DEL TURISMO PER TIPOLOGIA DI SERVIZIO TURISTICO - CONSISTENZA AL 31/12/2022</t>
  </si>
  <si>
    <t>AVVIAMENTI DEL TURISMO PER COMPONENTE SOCIO ECONOMICA - CONSISTENZA AL 31/12/2022</t>
  </si>
  <si>
    <t>AVVIAMENTI DEL TURISMO PER TIPOLOGIA CONTRATTUALE - CONSISTENZA AL 31/12/2022</t>
  </si>
  <si>
    <t>AVVIAMENTI DEL TURISMO PER DELEGAZIONE - CONSISTENZA AL 31/12/2022</t>
  </si>
  <si>
    <t>AVVIAMENTI DEI SERVIZI PER TIPOLOGIA DI CLIENTELA - CONSISTENZA AL 31/12/2022</t>
  </si>
  <si>
    <t>AVVIAMENTI DEI SERVIZI PER COMPONENTE SOCIO ECONOMICA - CONSISTENZA AL 31/12/2022</t>
  </si>
  <si>
    <t>AVVIAMENTI DEI SERVIZI PER TIPOLOGIA CONTRATTUALE - CONSISTENZA AL 31/12/2022</t>
  </si>
  <si>
    <t>AVVIAMENTI DEI SERVIZI PER DELEGAZIONE - CONSISTENZA AL 31/12/2022</t>
  </si>
  <si>
    <t>Piemonte Nord. Avviamenti totali per macrosettore economico, composizione al 31/12/2022</t>
  </si>
  <si>
    <t>Piemonte Nord. Avviamenti del terziario per settore economico, composizione al 31/12/2022</t>
  </si>
  <si>
    <t>Piemonte Nord. Avviamenti del terziario per componente socio economica, composizione al 31/12/2022</t>
  </si>
  <si>
    <t>Piemonte Nord. Avviamenti del terziario per tipologia contrattuale, composizione al 31/12/2022</t>
  </si>
  <si>
    <t>Piemonte Nord. Avviamenti del commercio per modalità di distribuzione, composizione al 31/12/2022</t>
  </si>
  <si>
    <t>Piemonte Nord. Avviamenti del commercio al dettaglio per categoria merceologica, composizione al 31/12/2022</t>
  </si>
  <si>
    <t>Piemonte Nord. Avviamenti del commercio per componente socio economica, composizione al 31/12/2022</t>
  </si>
  <si>
    <t>Piemonte Nord. Avviamenti del commercio per tipologia contrattuale, composizione al 31/12/2022</t>
  </si>
  <si>
    <t>Piemonte Nord. Avviamenti del turismo per tipologia di servizio turistico, composizione al 31/12/2022</t>
  </si>
  <si>
    <t>Piemonte Nord. Avviamenti del turismo per componente socio economica, composizione al 31/12/2022</t>
  </si>
  <si>
    <t>Piemonte Nord. Avviamenti del turismo per tipologia contrattuale, composizione al 31/12/2022</t>
  </si>
  <si>
    <t>Piemonte Nord. Avviamenti dei servizi per tipologia di clientela, composizione al 31/12/2022</t>
  </si>
  <si>
    <t>Piemonte Nord. Avviamenti dei servizi per componente socio economica, composizione al 31/12/2022</t>
  </si>
  <si>
    <t>Piemonte Nord. Avviamenti dei servizi per tipologia contrattuale, composizione al 31/12/2022</t>
  </si>
  <si>
    <t>Piemonte Nord. Avviamenti totali per macrosettore economico, variazione anno 2021 - 2022</t>
  </si>
  <si>
    <t>Piemonte Nord. Avviamenti del terziario per settore economico, variazione anno 2021 - 2022</t>
  </si>
  <si>
    <t>Piemonte Nord. Avviamenti del terziario per sesso, variazione anno 2021 - 2022</t>
  </si>
  <si>
    <t>Piemonte Nord. Avviamenti del terziario per tipologia contrattuale, variazione percentuale anno 2021 - 2022</t>
  </si>
  <si>
    <t>Piemonte Nord. Avviamenti del terziario per tipologia contrattuale, variazione assoluta anno 2021 - 2022</t>
  </si>
  <si>
    <t>Piemonte Nord. Avviamenti per delegazione e macrosettore economico, variazione anno 2021 - 2022</t>
  </si>
  <si>
    <t>Piemonte Nord. Avviamenti del terziario per delegazione e settore economico, variazione anno 2021 - 2022</t>
  </si>
  <si>
    <t>Piemonte Nord. Avviamenti del terziario per delegazione e sesso, variazione anno 2021 - 2022</t>
  </si>
  <si>
    <t>Piemonte Nord. Avviamenti del terziario per delegazione e nazionalità, variazione anno 2021 - 2022</t>
  </si>
  <si>
    <t>Piemonte Nord. Avviamenti del terziario per delegazione e classe di età, variazione anno 2021 - 2022</t>
  </si>
  <si>
    <t>Piemonte Nord. Avviamenti del terziario per delegazione e tipologia contrattuale, variazione anno 2021 - 2022</t>
  </si>
  <si>
    <t>Piemonte Nord. Avviamenti del commercio per modalità di distribuzione, variazione anno 2021 - 2022</t>
  </si>
  <si>
    <t>Piemonte Nord. Avviamenti del commercio al dettaglio per categoria merceologica, variazione anno 2021 - 2022</t>
  </si>
  <si>
    <t>Piemonte Nord. Avviamenti del commercio per sesso, variazione anno 2021 - 2022</t>
  </si>
  <si>
    <t>Piemonte Nord. Avviamenti del commercio per nazionalità, variazione anno 2021 - 2022</t>
  </si>
  <si>
    <t>Piemonte Nord. Avviamenti del commercio per classe di età, variazione anno 2021 - 2022</t>
  </si>
  <si>
    <t>Piemonte Nord. Avviamenti del commercio per tipologia contrattuale, variazione percentuale anno 2021 - 2022</t>
  </si>
  <si>
    <t>Piemonte Nord. Avviamenti del commercio per tipologia contrattuale, variazione assoluta anno 2021 - 2022</t>
  </si>
  <si>
    <t>Piemonte Nord. Avviamenti del commercio per delegazione e modalità di distribuzione, variazione anno 2021 - 2022</t>
  </si>
  <si>
    <t>Piemonte Nord. Avviamenti del commercio al dettaglio per delegazione e categoria merceologica, variazione anno 2021 - 2022</t>
  </si>
  <si>
    <t>Piemonte Nord. Avviamenti del commercio per delegazione e sesso, variazione anno 2021 - 2022</t>
  </si>
  <si>
    <t>Piemonte Nord. Avviamenti del commercio per delegazione e nazionalità, variazione anno 2021 - 2022</t>
  </si>
  <si>
    <t>Piemonte Nord. Avviamenti del commercio per delegazione e classe di età, variazione anno 2021 - 2022</t>
  </si>
  <si>
    <t>Piemonte Nord. Avviamenti del commercio per delegazione e tipologia contrattuale, variazione anno 2021 - 2022</t>
  </si>
  <si>
    <t>Piemonte Nord. Avviamenti del turismo per tipologia di servizio turistico, variazione anno 2021 - 2022</t>
  </si>
  <si>
    <t>Piemonte Nord. Avviamenti del turismo per sesso, variazione anno 2021 - 2022</t>
  </si>
  <si>
    <t>Piemonte Nord. Avviamenti del turismo per nazionalità, variazione anno 2021 - 2022</t>
  </si>
  <si>
    <t>Piemonte Nord. Avviamenti del turismo per classe di età, variazione anno 2021 - 2022</t>
  </si>
  <si>
    <t>Piemonte Nord. Avviamenti del turismo per tipologia contrattuale, variazione percentuale anno 2021 - 2022</t>
  </si>
  <si>
    <t>Piemonte Nord. Avviamenti del turismo per tipologia contrattuale, variazinoe assoluta anno 2021 - 2022</t>
  </si>
  <si>
    <t>Piemonte Nord. Avviamenti del turismo per delegazione e tipologia di servizio turistico, variazione anno 2021 - 2022</t>
  </si>
  <si>
    <t>Piemonte Nord. Avviamenti del turismo per delegazione e sesso, variazione anno 2021 - 2022</t>
  </si>
  <si>
    <t>Piemonte Nord. Avviamenti del turismo per delegazione e nazionalità, variazione anno 2021 - 2022</t>
  </si>
  <si>
    <t>Piemonte Nord. Avviamenti del turismo per delegazione e classe di età, variazione anno 2021 - 2022</t>
  </si>
  <si>
    <t>Piemonte Nord. Avviamenti del turismo per delegazione e tipologia contrattuale, variazione anno 2021 - 2022</t>
  </si>
  <si>
    <t>Piemonte Nord. Avviamenti dei servizi per tipologia di clientela, variazione anno 2021 - 2022</t>
  </si>
  <si>
    <t>Piemonte Nord. Avviamenti dei servizi per sesso, variazione anno 2021 - 2022</t>
  </si>
  <si>
    <t>Piemonte Nord. Avviamenti dei servizi per nazionalità, variazione anno 2021 - 2022</t>
  </si>
  <si>
    <t>Piemonte Nord. Avviamenti dei servizi per classe di età, variazione anno 2021 - 2022</t>
  </si>
  <si>
    <t>Piemonte Nord. Avviamenti dei servizi per tipologia contrattuale, variazione percentuale anno 2021 - 2022</t>
  </si>
  <si>
    <t>Piemonte Nord. Avviamenti dei servizi per tipologia contrattuale, variazione assoluta anno 2021 - 2022</t>
  </si>
  <si>
    <t>Piemonte Nord. Avviamenti dei servizi per delegazione e tipologia di clientela, variazione anno 2021 - 2022</t>
  </si>
  <si>
    <t>Piemonte Nord. Avviamenti dei servizi per delegazione e sesso, variazione anno 2021 - 2022</t>
  </si>
  <si>
    <t>Piemonte Nord. Avviamenti dei servizi per delegazione e nazionalità, variazione anno 2021 - 2022</t>
  </si>
  <si>
    <t>Piemonte Nord. Avviamenti dei servizi per delegazione e classe di età, variazione anno 2021 - 2022</t>
  </si>
  <si>
    <t>Piemonte Nord. Avviamenti dei servizi per delegazione e tipologia contrattuale, variazione anno 2021 - 2022</t>
  </si>
  <si>
    <t>Piemonte Nord. Avviamenti del terziario per nazionalità, variazione anno 2021 - 2022</t>
  </si>
  <si>
    <t>Piemonte Nord. Avviamenti del terziario per classe di età, variazione anno 2021 - 2022</t>
  </si>
  <si>
    <t>AVVIAMENTI DEL TOTALE ECONOMIA PER MACROSETTORE - DINAMICA ANNO 2018 - 2022</t>
  </si>
  <si>
    <t>AVVIAMENTI DEL TERZIARIO PER SETTORE - DINAMICA ANNO 2018 - 2022</t>
  </si>
  <si>
    <t>AVVIAMENTI DEL TERZIARIO PER COMPONENTE SOCIO ECONOMICA - DINAMICA ANNO 2018 - 2022</t>
  </si>
  <si>
    <t>AVVIAMENTI DEL TERZIARIO PER TIPOLOGIA CONTRATTUALE - DINAMICA ANNO 2018 - 2022</t>
  </si>
  <si>
    <t>AVVIAMENTI DEL COMMERCIO PER SETTORE - DINAMICA ANNO 2018 - 2022</t>
  </si>
  <si>
    <t>AVVIAMENTI DEL COMMERCIO AL DETTAGLIO PER CATEGORIA MERCEOLOGICA - DINAMICA ANNO 2018 - 2022</t>
  </si>
  <si>
    <t>AVVIAMENTI DEL COMMERCIO PER COMPONENTE SOCIO ECONOMICA - DINAMICA ANNO 2018 - 2022</t>
  </si>
  <si>
    <t>AVVIAMENTI DEL COMMERCIO PER TIPOLOGIA CONTRATTUALE - DINAMICA ANNO 2018 - 2022</t>
  </si>
  <si>
    <t>AVVIAMENTI DEL TURISMO PER TIPOLOGIA DI SERVIZIO TURISTICO - DINAMICA ANNO 2018 - 2022</t>
  </si>
  <si>
    <t>AVVIAMENTI DEL TURISMO PER COMPONENTE SOCIO ECONOMICA - DINAMICA ANNO 2018 - 2022</t>
  </si>
  <si>
    <t>AVVIAMENTI DEL TURISMO PER TIPOLOGIA CONTRATTUALE - DINAMICA ANNO 2018 - 2022</t>
  </si>
  <si>
    <t>AVVIAMENTI DEI SERVIZI PER TIPOLOGIA DI CLIENTELA - DINAMICA ANNO 2018 - 2022</t>
  </si>
  <si>
    <t>AVVIAMENTI DEI SERVIZI PER COMPONENTE SOCIO ECONOMICA - DINAMICA ANNO 2018 - 2022</t>
  </si>
  <si>
    <t>AVVIAMENTI DEI SERVIZI PER TIPOLOGIA CONTRATTUALE - DINAMICA ANNO 2018 - 2022</t>
  </si>
  <si>
    <t>Anno
2022</t>
  </si>
  <si>
    <t>Regione. Avviamenti totali per macrosettore economico, variazione anno 2018 - 2022</t>
  </si>
  <si>
    <t>Piemonte Nord. Avviamenti totali per macrosettore economico, variazione anno 2018 - 2022</t>
  </si>
  <si>
    <t>Biella. Avviamenti totali per macrosettore economico, variazione anno 2018 - 2022</t>
  </si>
  <si>
    <t>Novara. Avviamenti totali per macrosettore economico, variazione anno 2018 - 2022</t>
  </si>
  <si>
    <t>Verbano Cusio Ossola. Avviamenti totali per macrosettore economico, variazione anno 2018 - 2022</t>
  </si>
  <si>
    <t>Vercelli. Avviamenti totali per macrosettore economico, variazione anno 2018 - 2022</t>
  </si>
  <si>
    <t>Regione. Avviamenti del terziario per settore economico, variazione anno 2018 - 2022</t>
  </si>
  <si>
    <t>Piemonte Nord. Avviamenti del terziario per settore economico, variazione anno 2018 - 2022</t>
  </si>
  <si>
    <t>Biella. Avviamenti del terziario per settore economico, variazione anno 2018 - 2022</t>
  </si>
  <si>
    <t>Novara. Avviamenti del terziario per settore economico, variazione anno 2018 - 2022</t>
  </si>
  <si>
    <t>Verbano Cusio Ossola. Avviamenti del terziario per settore economico, variazione anno 2018 - 2022</t>
  </si>
  <si>
    <t>Vercelli. Avviamenti del terziario per settore economico, variazione anno 2018 - 2022</t>
  </si>
  <si>
    <t>Regione. Avviamenti del terziario per componente socio economica, variazione anno 2018 - 2022</t>
  </si>
  <si>
    <t>Piemonte Nord. Avviamenti del terziario per componente socio economica, variazione anno 2018 - 2022</t>
  </si>
  <si>
    <t>Biella. Avviamenti del terziario per componente socio economica, variazione anno 2018 - 2022</t>
  </si>
  <si>
    <t>Novara. Avviamenti del terziario per componente socio economica, variazione anno 2018 - 2022</t>
  </si>
  <si>
    <t>VCO. Avviamenti del terziario per componente socio economica, variazione anno 2018 - 2022</t>
  </si>
  <si>
    <t>Vercelli. Avviamenti del terziario per componente socio economica, variazione anno 2018 - 2022</t>
  </si>
  <si>
    <t>Regione. Avviamenti del terziario per tipologia contrattuale, variazione anno 2018 - 2022</t>
  </si>
  <si>
    <t>Piemonte Nord. Avviamenti del terziario per tipologia contrattuale, variazione anno 2018 - 2022</t>
  </si>
  <si>
    <t>Biella. Avviamenti del terziario per tipologia contrattuale, variazione anno 2018 - 2022</t>
  </si>
  <si>
    <t>Novara. Avviamenti del terziario per tipologia contrattuale, variazione anno 2018 - 2022</t>
  </si>
  <si>
    <t>VCO. Avviamenti del terziario per tipologia contrattuale, variazione anno 2018 - 2022</t>
  </si>
  <si>
    <t>Vercelli. Avviamenti del terziario per tipologia contrattuale, variazione anno 2018 - 2022</t>
  </si>
  <si>
    <t>Regione. Avviamenti del commercio per modalità di distribuzione, variazione anno 2018 - 2022</t>
  </si>
  <si>
    <t>Piemonte Nord. Avviamenti del commercio per modalità di distribuzione, variazione anno 2018 - 2022</t>
  </si>
  <si>
    <t>Biella. Avviamenti del commercio per modalità di distribuzione, variazione anno 2018 - 2022</t>
  </si>
  <si>
    <t>Novara. Avviamenti del commercio per modalità di distribuzione, variazione anno 2018 - 2022</t>
  </si>
  <si>
    <t>Verbano Cusio Ossola. Avviamenti del commercio per modalità di distribuzione, variazione anno 2018 - 2022</t>
  </si>
  <si>
    <t>Vercelli. Avviamenti del commercio per modalità di distribuzione, variazione anno 2018 - 2022</t>
  </si>
  <si>
    <t>Regione. Avviamenti del commercio al dettaglio per categoria merceologica, variazione anno 2018 - 2022</t>
  </si>
  <si>
    <t>Piemonte Nord. Avviamenti del commercio al dettaglio per categoria merceologica, variazione anno 2018 - 2022</t>
  </si>
  <si>
    <t>Biella. Avviamenti del commercio al dettaglio per categoria merceologica, variazione anno 2018 - 2022</t>
  </si>
  <si>
    <t>Novara. Avviamenti del commercio al dettaglio per categoria merceologica, variazione anno 2018 - 2022</t>
  </si>
  <si>
    <t>Verbano Cusio Ossola. Avviamenti del commercio al dettaglio per categoria merceologica, variazione anno 2018 - 2022</t>
  </si>
  <si>
    <t>Vercelli. Avviamenti del commercio al dettaglio per categoria merceologica, variazione anno 2018 - 2022</t>
  </si>
  <si>
    <t>Regione. Avviamenti del commercio per componente socio economica, variazione anno 2018 - 2022</t>
  </si>
  <si>
    <t>Piemonte Nord. Avviamenti del commercio per componente socio economica, variazione anno 2018 - 2022</t>
  </si>
  <si>
    <t>Biella. Avviamenti del commercio per componente socio economica, variazione anno 2018 - 2022</t>
  </si>
  <si>
    <t>Novara. Avviamenti del commercio per componente socio economica, variazione anno 2018 - 2022</t>
  </si>
  <si>
    <t>VCO. Avviamenti del commercio per componente socio economica, variazione anno 2018 - 2022</t>
  </si>
  <si>
    <t>Vercelli. Avviamenti del commercio per componente socio economica, variazione anno 2018 - 2022</t>
  </si>
  <si>
    <t>Regione. Avviamenti del commercio per tipologia contrattuale, variazione anno 2018 - 2022</t>
  </si>
  <si>
    <t>Piemonte Nord. Avviamenti del commercio per tipologia contrattuale, variazione anno 2018 - 2022</t>
  </si>
  <si>
    <t>Biella. Avviamenti del commercio per tipologia contrattuale, variazione anno 2018 - 2022</t>
  </si>
  <si>
    <t>Novara. Avviamenti del commercio per tipologia contrattuale, variazione anno 2018 - 2022</t>
  </si>
  <si>
    <t>VCO. Avviamenti del commercio per tipologia contrattuale, variazione anno 2018 - 2022</t>
  </si>
  <si>
    <t>Vercelli. Avviamenti del commercio per tipologia contrattuale, variazione anno 2018 - 2022</t>
  </si>
  <si>
    <t>Regione. Avviamenti del turismo per tipologia di servizio turistico, variazione anno 2018 - 2022</t>
  </si>
  <si>
    <t>Piemonte Nord. Avviamenti del turismo per tipologia di servizio turistico, variazione anno 2018 - 2022</t>
  </si>
  <si>
    <t>Biella. Avviamenti del turismo per tipologia di servizio turistico, variazione anno 2018 - 2022</t>
  </si>
  <si>
    <t>Novara. Avviamenti del turismo per tipologia di servizio turistico, variazione anno 2018 - 2022</t>
  </si>
  <si>
    <t>Verbano Cusio Ossola. Avviamenti del turismo per tipologia di servizio turistico, variazione anno 2018 - 2022</t>
  </si>
  <si>
    <t>Vercelli. Avviamenti del turismo per tipologia di servizio turistico, variazione anno 2018 - 2022</t>
  </si>
  <si>
    <t>Regione. Avviamenti del turismo per componente socio economica, variazione anno 2018 - 2022</t>
  </si>
  <si>
    <t>Piemonte Nord. Avviamenti del turismo per componente socio economica, variazione anno 2018 - 2022</t>
  </si>
  <si>
    <t>Biella. Avviamenti del turismo per componente socio economica, variazione anno 2018 - 2022</t>
  </si>
  <si>
    <t>Novara. Avviamenti del turismo per componente socio economica, variazione anno 2018 - 2022</t>
  </si>
  <si>
    <t>VCO. Avviamenti del turismo per componente socio economica, variazione anno 2018 - 2022</t>
  </si>
  <si>
    <t>Vercelli. Avviamenti del turismo per componente socio economica, variazione anno 2018 - 2022</t>
  </si>
  <si>
    <t>Regione. Avviamenti del turismo per tipologia contrattuale, variazione anno 2018 - 2022</t>
  </si>
  <si>
    <t>Piemonte Nord. Avviamenti del turismo per tipologia contrattuale, variazione anno 2018 - 2022</t>
  </si>
  <si>
    <t>Biella. Avviamenti del turismo per tipologia contrattuale, variazione anno 2018 - 2022</t>
  </si>
  <si>
    <t>Novara. Avviamenti del turismo per tipologia contrattuale, variazione anno 2018 - 2022</t>
  </si>
  <si>
    <t>VCO. Avviamenti del turismo per tipologia contrattuale, variazione anno 2018 - 2022</t>
  </si>
  <si>
    <t>Vercelli. Avviamenti del turismo per tipologia contrattuale, variazione anno 2018 - 2022</t>
  </si>
  <si>
    <t>Regione. Avviamenti dei servizi per tipologia di clientela, variazione anno 2018 - 2022</t>
  </si>
  <si>
    <t>Piemonte Nord. Avviamenti dei servizi per tipologia di clientela, variazione anno 2018 - 2022</t>
  </si>
  <si>
    <t>Biella. Avviamenti dei servizi per tipologia di clientela, variazione anno 2018 - 2022</t>
  </si>
  <si>
    <t>Novara. Avviamenti dei servizi per tipologia di clientela, variazione anno 2018 - 2022</t>
  </si>
  <si>
    <t>Verbano Cusio Ossola. Avviamenti dei servizi per tipologia di clientela, variazione anno 2018 - 2022</t>
  </si>
  <si>
    <t>Vercelli. Avviamenti dei servizi per tipologia di clientela, variazione anno 2018 - 2022</t>
  </si>
  <si>
    <t>Regione. Avviamenti dei servizi per componente socio economica, variazione anno 2018 - 2022</t>
  </si>
  <si>
    <t>Piemonte Nord. Avviamenti dei servizi per componente socio economica, variazione anno 2018 - 2022</t>
  </si>
  <si>
    <t>Biella. Avviamenti dei servizi per componente socio economica, variazione anno 2018 - 2022</t>
  </si>
  <si>
    <t>Novara. Avviamenti dei servizi per componente socio economica, variazione anno 2018 - 2022</t>
  </si>
  <si>
    <t>VCO. Avviamenti dei servizi per componente socio economica, variazione anno 2018 - 2022</t>
  </si>
  <si>
    <t>Vercelli. Avviamenti dei servizi per componente socio economica, variazione anno 2018 - 2022</t>
  </si>
  <si>
    <t>Regione. Avviamenti dei servizi per tipologia contrattuale, variazione anno 2018 - 2022</t>
  </si>
  <si>
    <t>Piemonte Nord. Avviamenti dei servizi per tipologia contrattuale, variazione anno 2018 - 2022</t>
  </si>
  <si>
    <t>Biella. Avviamenti dei servizi per tipologia contrattuale, variazione anno 2018 - 2022</t>
  </si>
  <si>
    <t>Novara. Avviamenti dei servizi per tipologia contrattuale, variazione anno 2018 - 2022</t>
  </si>
  <si>
    <t>VCO. Avviamenti dei servizi per tipologia contrattuale, variazione anno 2018 - 2022</t>
  </si>
  <si>
    <t>Vercelli. Avviamenti dei servizi per tipologia contrattuale, variazione anno 2018 - 2022</t>
  </si>
  <si>
    <t>Terziario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</si>
</sst>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0.5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10.5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.5"/>
      <name val="Cambria"/>
      <family val="1"/>
      <scheme val="major"/>
    </font>
    <font>
      <b/>
      <sz val="18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u/>
      <sz val="11"/>
      <color theme="1"/>
      <name val="Cambria"/>
      <family val="1"/>
      <scheme val="major"/>
    </font>
    <font>
      <b/>
      <sz val="18"/>
      <color theme="4"/>
      <name val="Cambria"/>
      <family val="1"/>
      <scheme val="major"/>
    </font>
    <font>
      <i/>
      <sz val="10"/>
      <name val="Cambria"/>
      <family val="1"/>
      <scheme val="major"/>
    </font>
    <font>
      <sz val="10"/>
      <color theme="0"/>
      <name val="Cambria"/>
      <family val="1"/>
      <scheme val="major"/>
    </font>
    <font>
      <sz val="10.5"/>
      <color theme="0"/>
      <name val="Cambria"/>
      <family val="1"/>
      <scheme val="major"/>
    </font>
    <font>
      <sz val="11"/>
      <name val="Cambria"/>
      <family val="1"/>
      <charset val="1"/>
    </font>
    <font>
      <b/>
      <sz val="18"/>
      <color rgb="FFF03E3E"/>
      <name val="Cambria"/>
      <family val="1"/>
      <charset val="1"/>
    </font>
    <font>
      <b/>
      <sz val="11"/>
      <name val="Cambria"/>
      <family val="1"/>
      <charset val="1"/>
    </font>
    <font>
      <sz val="11"/>
      <color rgb="FF000000"/>
      <name val="Cambria"/>
      <family val="1"/>
      <charset val="1"/>
    </font>
    <font>
      <sz val="10"/>
      <color rgb="FF000000"/>
      <name val="Cambria"/>
      <family val="1"/>
      <charset val="1"/>
    </font>
    <font>
      <b/>
      <sz val="9"/>
      <color theme="1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8"/>
      <name val="Calibri"/>
      <family val="2"/>
      <scheme val="minor"/>
    </font>
    <font>
      <i/>
      <sz val="10"/>
      <color theme="1"/>
      <name val="Cambria"/>
      <family val="1"/>
      <scheme val="major"/>
    </font>
    <font>
      <b/>
      <sz val="10.5"/>
      <color theme="1"/>
      <name val="Cambria"/>
      <family val="1"/>
      <scheme val="major"/>
    </font>
    <font>
      <i/>
      <sz val="10"/>
      <color theme="0"/>
      <name val="Cambria"/>
      <family val="1"/>
      <scheme val="major"/>
    </font>
    <font>
      <b/>
      <sz val="10.5"/>
      <color theme="0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FFFFF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75">
    <xf numFmtId="0" fontId="0" fillId="0" borderId="0" xfId="0"/>
    <xf numFmtId="0" fontId="9" fillId="2" borderId="0" xfId="8" applyFont="1" applyFill="1" applyAlignment="1">
      <alignment vertical="top"/>
    </xf>
    <xf numFmtId="3" fontId="11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12" fillId="2" borderId="0" xfId="1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/>
    <xf numFmtId="0" fontId="10" fillId="2" borderId="0" xfId="0" applyFont="1" applyFill="1" applyAlignment="1">
      <alignment vertical="center"/>
    </xf>
    <xf numFmtId="0" fontId="10" fillId="2" borderId="1" xfId="0" applyFont="1" applyFill="1" applyBorder="1" applyAlignment="1">
      <alignment vertical="center"/>
    </xf>
    <xf numFmtId="3" fontId="14" fillId="2" borderId="0" xfId="0" applyNumberFormat="1" applyFont="1" applyFill="1" applyAlignment="1">
      <alignment vertical="center"/>
    </xf>
    <xf numFmtId="3" fontId="15" fillId="2" borderId="0" xfId="0" applyNumberFormat="1" applyFont="1" applyFill="1" applyAlignment="1">
      <alignment vertical="center"/>
    </xf>
    <xf numFmtId="164" fontId="15" fillId="2" borderId="0" xfId="1" applyNumberFormat="1" applyFont="1" applyFill="1" applyAlignment="1">
      <alignment vertical="center"/>
    </xf>
    <xf numFmtId="0" fontId="10" fillId="2" borderId="2" xfId="0" applyFont="1" applyFill="1" applyBorder="1" applyAlignment="1">
      <alignment vertical="center"/>
    </xf>
    <xf numFmtId="3" fontId="14" fillId="2" borderId="2" xfId="0" applyNumberFormat="1" applyFont="1" applyFill="1" applyBorder="1" applyAlignment="1">
      <alignment vertical="center"/>
    </xf>
    <xf numFmtId="164" fontId="15" fillId="2" borderId="2" xfId="1" applyNumberFormat="1" applyFont="1" applyFill="1" applyBorder="1" applyAlignment="1">
      <alignment vertical="center"/>
    </xf>
    <xf numFmtId="164" fontId="15" fillId="2" borderId="2" xfId="1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vertical="center"/>
    </xf>
    <xf numFmtId="164" fontId="15" fillId="2" borderId="0" xfId="1" applyNumberFormat="1" applyFont="1" applyFill="1" applyAlignment="1">
      <alignment horizontal="right" vertical="center"/>
    </xf>
    <xf numFmtId="164" fontId="15" fillId="2" borderId="0" xfId="1" applyNumberFormat="1" applyFont="1" applyFill="1" applyBorder="1" applyAlignment="1">
      <alignment horizontal="right" vertical="center"/>
    </xf>
    <xf numFmtId="164" fontId="15" fillId="2" borderId="0" xfId="1" applyNumberFormat="1" applyFont="1" applyFill="1" applyBorder="1" applyAlignment="1">
      <alignment vertical="center"/>
    </xf>
    <xf numFmtId="0" fontId="10" fillId="2" borderId="3" xfId="0" applyFont="1" applyFill="1" applyBorder="1"/>
    <xf numFmtId="0" fontId="10" fillId="2" borderId="0" xfId="0" applyFont="1" applyFill="1" applyAlignment="1">
      <alignment horizontal="left"/>
    </xf>
    <xf numFmtId="9" fontId="15" fillId="2" borderId="0" xfId="1" applyFont="1" applyFill="1" applyAlignment="1">
      <alignment vertical="center"/>
    </xf>
    <xf numFmtId="9" fontId="15" fillId="2" borderId="2" xfId="1" applyFont="1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3" fontId="14" fillId="2" borderId="0" xfId="0" applyNumberFormat="1" applyFont="1" applyFill="1" applyAlignment="1">
      <alignment horizontal="right" vertical="center"/>
    </xf>
    <xf numFmtId="9" fontId="15" fillId="2" borderId="0" xfId="1" applyFont="1" applyFill="1" applyAlignment="1">
      <alignment horizontal="right" vertical="center"/>
    </xf>
    <xf numFmtId="3" fontId="14" fillId="2" borderId="2" xfId="0" applyNumberFormat="1" applyFont="1" applyFill="1" applyBorder="1" applyAlignment="1">
      <alignment horizontal="right" vertical="center"/>
    </xf>
    <xf numFmtId="9" fontId="15" fillId="2" borderId="2" xfId="1" applyFont="1" applyFill="1" applyBorder="1" applyAlignment="1">
      <alignment horizontal="right" vertical="center"/>
    </xf>
    <xf numFmtId="0" fontId="10" fillId="2" borderId="0" xfId="8" applyFont="1" applyFill="1" applyAlignment="1">
      <alignment vertical="center"/>
    </xf>
    <xf numFmtId="3" fontId="15" fillId="2" borderId="0" xfId="0" applyNumberFormat="1" applyFont="1" applyFill="1" applyAlignment="1">
      <alignment horizontal="right" vertical="center"/>
    </xf>
    <xf numFmtId="0" fontId="16" fillId="2" borderId="0" xfId="0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3" fontId="18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9" fillId="2" borderId="0" xfId="8" applyFont="1" applyFill="1" applyAlignment="1">
      <alignment horizontal="left" vertical="top"/>
    </xf>
    <xf numFmtId="3" fontId="14" fillId="2" borderId="3" xfId="0" applyNumberFormat="1" applyFont="1" applyFill="1" applyBorder="1" applyAlignment="1">
      <alignment vertical="center"/>
    </xf>
    <xf numFmtId="3" fontId="15" fillId="2" borderId="3" xfId="0" applyNumberFormat="1" applyFont="1" applyFill="1" applyBorder="1" applyAlignment="1">
      <alignment vertical="center"/>
    </xf>
    <xf numFmtId="164" fontId="15" fillId="2" borderId="3" xfId="1" applyNumberFormat="1" applyFont="1" applyFill="1" applyBorder="1" applyAlignment="1">
      <alignment vertical="center"/>
    </xf>
    <xf numFmtId="0" fontId="9" fillId="2" borderId="2" xfId="8" applyFont="1" applyFill="1" applyBorder="1" applyAlignment="1">
      <alignment vertical="top"/>
    </xf>
    <xf numFmtId="3" fontId="15" fillId="2" borderId="2" xfId="0" applyNumberFormat="1" applyFont="1" applyFill="1" applyBorder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12" fillId="4" borderId="0" xfId="0" applyFont="1" applyFill="1" applyAlignment="1">
      <alignment horizontal="left" vertical="center" indent="1"/>
    </xf>
    <xf numFmtId="0" fontId="12" fillId="4" borderId="0" xfId="0" applyFont="1" applyFill="1" applyAlignment="1">
      <alignment vertical="center"/>
    </xf>
    <xf numFmtId="0" fontId="11" fillId="4" borderId="0" xfId="0" applyFont="1" applyFill="1" applyAlignment="1">
      <alignment horizontal="left" vertical="center" indent="1"/>
    </xf>
    <xf numFmtId="49" fontId="12" fillId="4" borderId="0" xfId="0" applyNumberFormat="1" applyFont="1" applyFill="1" applyAlignment="1">
      <alignment horizontal="left" vertical="center" indent="1"/>
    </xf>
    <xf numFmtId="49" fontId="12" fillId="4" borderId="0" xfId="0" applyNumberFormat="1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20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20" fillId="4" borderId="0" xfId="0" applyFont="1" applyFill="1" applyAlignment="1">
      <alignment horizontal="left" vertical="center" indent="2"/>
    </xf>
    <xf numFmtId="0" fontId="21" fillId="4" borderId="0" xfId="0" applyFont="1" applyFill="1" applyAlignment="1">
      <alignment horizontal="left" vertical="center" indent="2"/>
    </xf>
    <xf numFmtId="0" fontId="17" fillId="4" borderId="0" xfId="0" applyFont="1" applyFill="1" applyAlignment="1">
      <alignment vertical="center" wrapText="1"/>
    </xf>
    <xf numFmtId="0" fontId="17" fillId="4" borderId="0" xfId="0" applyFont="1" applyFill="1" applyAlignment="1">
      <alignment horizontal="left" vertical="center" indent="3"/>
    </xf>
    <xf numFmtId="0" fontId="15" fillId="2" borderId="0" xfId="8" applyFont="1" applyFill="1" applyAlignment="1">
      <alignment vertical="center"/>
    </xf>
    <xf numFmtId="0" fontId="14" fillId="2" borderId="0" xfId="8" applyFont="1" applyFill="1" applyAlignment="1">
      <alignment vertical="top"/>
    </xf>
    <xf numFmtId="0" fontId="15" fillId="2" borderId="2" xfId="0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0" fontId="15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 wrapText="1"/>
    </xf>
    <xf numFmtId="0" fontId="23" fillId="2" borderId="1" xfId="0" applyFont="1" applyFill="1" applyBorder="1" applyAlignment="1">
      <alignment horizontal="right" vertical="center" wrapText="1"/>
    </xf>
    <xf numFmtId="0" fontId="23" fillId="2" borderId="0" xfId="0" applyFont="1" applyFill="1" applyAlignment="1">
      <alignment vertical="center"/>
    </xf>
    <xf numFmtId="0" fontId="15" fillId="2" borderId="2" xfId="0" applyFont="1" applyFill="1" applyBorder="1" applyAlignment="1">
      <alignment vertical="center"/>
    </xf>
    <xf numFmtId="0" fontId="15" fillId="2" borderId="3" xfId="0" applyFont="1" applyFill="1" applyBorder="1"/>
    <xf numFmtId="0" fontId="15" fillId="2" borderId="3" xfId="0" applyFont="1" applyFill="1" applyBorder="1" applyAlignment="1">
      <alignment vertical="center"/>
    </xf>
    <xf numFmtId="0" fontId="15" fillId="2" borderId="0" xfId="0" applyFont="1" applyFill="1" applyAlignment="1">
      <alignment horizontal="left" vertical="center"/>
    </xf>
    <xf numFmtId="3" fontId="15" fillId="2" borderId="2" xfId="0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right" vertical="center" wrapText="1"/>
    </xf>
    <xf numFmtId="0" fontId="23" fillId="2" borderId="0" xfId="0" applyFont="1" applyFill="1" applyAlignment="1">
      <alignment horizontal="right" vertical="center" wrapText="1"/>
    </xf>
    <xf numFmtId="164" fontId="15" fillId="2" borderId="3" xfId="1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10" fontId="15" fillId="2" borderId="0" xfId="1" applyNumberFormat="1" applyFont="1" applyFill="1" applyAlignment="1">
      <alignment horizontal="right" vertical="center"/>
    </xf>
    <xf numFmtId="10" fontId="15" fillId="2" borderId="2" xfId="1" applyNumberFormat="1" applyFont="1" applyFill="1" applyBorder="1" applyAlignment="1">
      <alignment horizontal="right" vertical="center"/>
    </xf>
    <xf numFmtId="165" fontId="15" fillId="2" borderId="0" xfId="1" applyNumberFormat="1" applyFont="1" applyFill="1" applyAlignment="1">
      <alignment horizontal="right" vertical="center"/>
    </xf>
    <xf numFmtId="0" fontId="26" fillId="5" borderId="0" xfId="0" applyFont="1" applyFill="1" applyAlignment="1">
      <alignment vertical="center"/>
    </xf>
    <xf numFmtId="0" fontId="27" fillId="6" borderId="0" xfId="0" applyFont="1" applyFill="1" applyAlignment="1">
      <alignment horizontal="left" vertical="center" indent="2"/>
    </xf>
    <xf numFmtId="0" fontId="26" fillId="6" borderId="0" xfId="0" applyFont="1" applyFill="1" applyAlignment="1">
      <alignment horizontal="left" vertical="center" indent="2"/>
    </xf>
    <xf numFmtId="0" fontId="26" fillId="6" borderId="0" xfId="0" applyFont="1" applyFill="1" applyAlignment="1">
      <alignment vertical="center"/>
    </xf>
    <xf numFmtId="0" fontId="28" fillId="6" borderId="0" xfId="0" applyFont="1" applyFill="1" applyAlignment="1">
      <alignment horizontal="left" vertical="center" indent="2"/>
    </xf>
    <xf numFmtId="0" fontId="29" fillId="5" borderId="0" xfId="0" applyFont="1" applyFill="1" applyAlignment="1">
      <alignment vertical="center"/>
    </xf>
    <xf numFmtId="49" fontId="26" fillId="6" borderId="0" xfId="0" applyNumberFormat="1" applyFont="1" applyFill="1" applyAlignment="1">
      <alignment horizontal="left" vertical="center" indent="2"/>
    </xf>
    <xf numFmtId="49" fontId="26" fillId="5" borderId="0" xfId="0" applyNumberFormat="1" applyFont="1" applyFill="1" applyAlignment="1">
      <alignment vertical="center"/>
    </xf>
    <xf numFmtId="0" fontId="29" fillId="6" borderId="0" xfId="0" applyFont="1" applyFill="1" applyAlignment="1">
      <alignment vertical="center"/>
    </xf>
    <xf numFmtId="49" fontId="28" fillId="6" borderId="0" xfId="0" applyNumberFormat="1" applyFont="1" applyFill="1" applyAlignment="1">
      <alignment horizontal="left" vertical="center" indent="2"/>
    </xf>
    <xf numFmtId="0" fontId="30" fillId="6" borderId="0" xfId="0" applyFont="1" applyFill="1" applyAlignment="1">
      <alignment horizontal="right" vertical="center" indent="2"/>
    </xf>
    <xf numFmtId="10" fontId="15" fillId="2" borderId="0" xfId="1" applyNumberFormat="1" applyFont="1" applyFill="1" applyBorder="1" applyAlignment="1">
      <alignment horizontal="right" vertical="center"/>
    </xf>
    <xf numFmtId="164" fontId="14" fillId="2" borderId="0" xfId="1" applyNumberFormat="1" applyFont="1" applyFill="1" applyBorder="1" applyAlignment="1">
      <alignment vertical="center"/>
    </xf>
    <xf numFmtId="165" fontId="15" fillId="2" borderId="0" xfId="1" applyNumberFormat="1" applyFont="1" applyFill="1" applyBorder="1" applyAlignment="1">
      <alignment horizontal="right" vertical="center"/>
    </xf>
    <xf numFmtId="165" fontId="15" fillId="2" borderId="2" xfId="1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vertical="top"/>
    </xf>
    <xf numFmtId="0" fontId="24" fillId="2" borderId="0" xfId="0" applyFont="1" applyFill="1" applyAlignment="1">
      <alignment horizontal="left" vertical="center"/>
    </xf>
    <xf numFmtId="3" fontId="25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vertical="top"/>
    </xf>
    <xf numFmtId="0" fontId="10" fillId="2" borderId="0" xfId="0" applyFont="1" applyFill="1" applyAlignment="1">
      <alignment horizontal="right" vertical="center"/>
    </xf>
    <xf numFmtId="3" fontId="10" fillId="2" borderId="0" xfId="0" applyNumberFormat="1" applyFont="1" applyFill="1" applyAlignment="1">
      <alignment vertical="center"/>
    </xf>
    <xf numFmtId="0" fontId="9" fillId="2" borderId="1" xfId="0" applyFont="1" applyFill="1" applyBorder="1" applyAlignment="1">
      <alignment horizontal="right" vertical="center"/>
    </xf>
    <xf numFmtId="0" fontId="34" fillId="2" borderId="1" xfId="0" applyFont="1" applyFill="1" applyBorder="1" applyAlignment="1">
      <alignment horizontal="right" vertical="center" wrapText="1"/>
    </xf>
    <xf numFmtId="3" fontId="10" fillId="2" borderId="0" xfId="0" applyNumberFormat="1" applyFont="1" applyFill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vertical="center"/>
    </xf>
    <xf numFmtId="3" fontId="9" fillId="2" borderId="2" xfId="0" applyNumberFormat="1" applyFont="1" applyFill="1" applyBorder="1" applyAlignment="1">
      <alignment vertical="center"/>
    </xf>
    <xf numFmtId="3" fontId="9" fillId="2" borderId="2" xfId="0" applyNumberFormat="1" applyFont="1" applyFill="1" applyBorder="1" applyAlignment="1">
      <alignment horizontal="right" vertical="center"/>
    </xf>
    <xf numFmtId="164" fontId="9" fillId="2" borderId="2" xfId="1" applyNumberFormat="1" applyFont="1" applyFill="1" applyBorder="1" applyAlignment="1">
      <alignment horizontal="right" vertical="center"/>
    </xf>
    <xf numFmtId="3" fontId="9" fillId="2" borderId="0" xfId="0" applyNumberFormat="1" applyFont="1" applyFill="1" applyAlignment="1">
      <alignment vertical="center"/>
    </xf>
    <xf numFmtId="3" fontId="9" fillId="2" borderId="0" xfId="0" applyNumberFormat="1" applyFont="1" applyFill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0" fontId="34" fillId="2" borderId="0" xfId="0" applyFont="1" applyFill="1" applyAlignment="1">
      <alignment vertical="center"/>
    </xf>
    <xf numFmtId="164" fontId="10" fillId="2" borderId="0" xfId="1" applyNumberFormat="1" applyFont="1" applyFill="1" applyBorder="1" applyAlignment="1">
      <alignment vertical="center"/>
    </xf>
    <xf numFmtId="3" fontId="13" fillId="2" borderId="0" xfId="1" applyNumberFormat="1" applyFont="1" applyFill="1" applyBorder="1" applyAlignment="1">
      <alignment vertical="center"/>
    </xf>
    <xf numFmtId="3" fontId="35" fillId="2" borderId="0" xfId="0" applyNumberFormat="1" applyFont="1" applyFill="1" applyAlignment="1">
      <alignment vertical="center"/>
    </xf>
    <xf numFmtId="9" fontId="13" fillId="2" borderId="0" xfId="1" applyFont="1" applyFill="1" applyBorder="1" applyAlignment="1">
      <alignment vertical="center"/>
    </xf>
    <xf numFmtId="164" fontId="10" fillId="2" borderId="0" xfId="1" applyNumberFormat="1" applyFont="1" applyFill="1" applyAlignment="1">
      <alignment vertical="center"/>
    </xf>
    <xf numFmtId="0" fontId="10" fillId="2" borderId="0" xfId="0" applyFont="1" applyFill="1" applyAlignment="1">
      <alignment horizontal="right" vertical="center" wrapText="1"/>
    </xf>
    <xf numFmtId="10" fontId="15" fillId="2" borderId="2" xfId="1" applyNumberFormat="1" applyFont="1" applyFill="1" applyBorder="1" applyAlignment="1">
      <alignment vertical="center"/>
    </xf>
    <xf numFmtId="10" fontId="10" fillId="2" borderId="0" xfId="1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horizontal="right" vertical="center"/>
    </xf>
    <xf numFmtId="3" fontId="2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vertical="center"/>
    </xf>
    <xf numFmtId="164" fontId="24" fillId="2" borderId="0" xfId="1" applyNumberFormat="1" applyFont="1" applyFill="1" applyBorder="1" applyAlignment="1">
      <alignment vertical="center"/>
    </xf>
    <xf numFmtId="3" fontId="24" fillId="2" borderId="0" xfId="0" applyNumberFormat="1" applyFont="1" applyFill="1" applyAlignment="1">
      <alignment horizontal="right" vertical="center"/>
    </xf>
    <xf numFmtId="3" fontId="37" fillId="2" borderId="0" xfId="0" applyNumberFormat="1" applyFont="1" applyFill="1" applyAlignment="1">
      <alignment vertical="center"/>
    </xf>
    <xf numFmtId="164" fontId="24" fillId="2" borderId="0" xfId="1" applyNumberFormat="1" applyFont="1" applyFill="1" applyBorder="1" applyAlignment="1">
      <alignment horizontal="right" vertical="center"/>
    </xf>
    <xf numFmtId="10" fontId="9" fillId="2" borderId="2" xfId="1" applyNumberFormat="1" applyFont="1" applyFill="1" applyBorder="1" applyAlignment="1">
      <alignment horizontal="right" vertical="center"/>
    </xf>
    <xf numFmtId="0" fontId="24" fillId="2" borderId="0" xfId="0" applyFont="1" applyFill="1"/>
    <xf numFmtId="3" fontId="25" fillId="2" borderId="0" xfId="1" applyNumberFormat="1" applyFont="1" applyFill="1" applyBorder="1" applyAlignment="1">
      <alignment vertical="center"/>
    </xf>
    <xf numFmtId="0" fontId="32" fillId="4" borderId="4" xfId="0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32" fillId="4" borderId="6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 wrapText="1"/>
    </xf>
    <xf numFmtId="0" fontId="32" fillId="4" borderId="8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top"/>
    </xf>
    <xf numFmtId="0" fontId="31" fillId="4" borderId="10" xfId="0" applyFont="1" applyFill="1" applyBorder="1" applyAlignment="1">
      <alignment horizontal="center" vertical="top"/>
    </xf>
    <xf numFmtId="0" fontId="31" fillId="4" borderId="11" xfId="0" applyFont="1" applyFill="1" applyBorder="1" applyAlignment="1">
      <alignment horizontal="center" vertical="top"/>
    </xf>
    <xf numFmtId="3" fontId="15" fillId="2" borderId="1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5" fillId="2" borderId="3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9" fillId="2" borderId="0" xfId="8" applyFont="1" applyFill="1" applyAlignment="1">
      <alignment horizontal="left" vertical="top"/>
    </xf>
    <xf numFmtId="0" fontId="10" fillId="2" borderId="3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9" fillId="2" borderId="2" xfId="8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8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</cellXfs>
  <cellStyles count="74"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" xfId="46" builtinId="8" hidden="1"/>
    <cellStyle name="Collegamento ipertestuale" xfId="48" builtinId="8" hidden="1"/>
    <cellStyle name="Collegamento ipertestuale" xfId="50" builtinId="8" hidden="1"/>
    <cellStyle name="Collegamento ipertestuale" xfId="52" builtinId="8" hidden="1"/>
    <cellStyle name="Collegamento ipertestuale" xfId="54" builtinId="8" hidden="1"/>
    <cellStyle name="Collegamento ipertestuale" xfId="56" builtinId="8" hidden="1"/>
    <cellStyle name="Collegamento ipertestuale" xfId="58" builtinId="8" hidden="1"/>
    <cellStyle name="Collegamento ipertestuale" xfId="60" builtinId="8" hidden="1"/>
    <cellStyle name="Collegamento ipertestuale" xfId="62" builtinId="8" hidden="1"/>
    <cellStyle name="Collegamento ipertestuale" xfId="64" builtinId="8" hidden="1"/>
    <cellStyle name="Collegamento ipertestuale" xfId="66" builtinId="8" hidden="1"/>
    <cellStyle name="Collegamento ipertestuale" xfId="68" builtinId="8" hidden="1"/>
    <cellStyle name="Collegamento ipertestuale" xfId="70" builtinId="8" hidden="1"/>
    <cellStyle name="Collegamento ipertestuale" xfId="72" builtinId="8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Collegamento ipertestuale visitato" xfId="47" builtinId="9" hidden="1"/>
    <cellStyle name="Collegamento ipertestuale visitato" xfId="49" builtinId="9" hidden="1"/>
    <cellStyle name="Collegamento ipertestuale visitato" xfId="51" builtinId="9" hidden="1"/>
    <cellStyle name="Collegamento ipertestuale visitato" xfId="53" builtinId="9" hidden="1"/>
    <cellStyle name="Collegamento ipertestuale visitato" xfId="55" builtinId="9" hidden="1"/>
    <cellStyle name="Collegamento ipertestuale visitato" xfId="57" builtinId="9" hidden="1"/>
    <cellStyle name="Collegamento ipertestuale visitato" xfId="59" builtinId="9" hidden="1"/>
    <cellStyle name="Collegamento ipertestuale visitato" xfId="61" builtinId="9" hidden="1"/>
    <cellStyle name="Collegamento ipertestuale visitato" xfId="63" builtinId="9" hidden="1"/>
    <cellStyle name="Collegamento ipertestuale visitato" xfId="65" builtinId="9" hidden="1"/>
    <cellStyle name="Collegamento ipertestuale visitato" xfId="67" builtinId="9" hidden="1"/>
    <cellStyle name="Collegamento ipertestuale visitato" xfId="69" builtinId="9" hidden="1"/>
    <cellStyle name="Collegamento ipertestuale visitato" xfId="71" builtinId="9" hidden="1"/>
    <cellStyle name="Collegamento ipertestuale visitato" xfId="73" builtinId="9" hidden="1"/>
    <cellStyle name="Normale" xfId="0" builtinId="0"/>
    <cellStyle name="Normale 2" xfId="4" xr:uid="{00000000-0005-0000-0000-000041000000}"/>
    <cellStyle name="Normale 2 2" xfId="9" xr:uid="{00000000-0005-0000-0000-000042000000}"/>
    <cellStyle name="Normale 3" xfId="5" xr:uid="{00000000-0005-0000-0000-000043000000}"/>
    <cellStyle name="Normale 4" xfId="7" xr:uid="{00000000-0005-0000-0000-000044000000}"/>
    <cellStyle name="Normale 5" xfId="2" xr:uid="{00000000-0005-0000-0000-000045000000}"/>
    <cellStyle name="Normale 6" xfId="8" xr:uid="{00000000-0005-0000-0000-000046000000}"/>
    <cellStyle name="Percentuale" xfId="1" builtinId="5"/>
    <cellStyle name="Percentuale 2" xfId="6" xr:uid="{00000000-0005-0000-0000-000048000000}"/>
    <cellStyle name="Percentuale 3" xfId="3" xr:uid="{00000000-0005-0000-0000-000049000000}"/>
  </cellStyles>
  <dxfs count="0"/>
  <tableStyles count="0" defaultTableStyle="TableStyleMedium9" defaultPivotStyle="PivotStyleLight16"/>
  <colors>
    <mruColors>
      <color rgb="FFFFCCFF"/>
      <color rgb="FF3BFFDE"/>
      <color rgb="FFE6D7C0"/>
      <color rgb="FF66CCFF"/>
      <color rgb="FF99CCFF"/>
      <color rgb="FF0000CC"/>
      <color rgb="FFFCE014"/>
      <color rgb="FFFFCCCC"/>
      <color rgb="FFFF99CC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Macrosettori'!$V$10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7-4F2C-8B4F-05623D08AF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07-4F2C-8B4F-05623D08AF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07-4F2C-8B4F-05623D08AF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7-4F2C-8B4F-05623D08AF3D}"/>
              </c:ext>
            </c:extLst>
          </c:dPt>
          <c:dLbls>
            <c:dLbl>
              <c:idx val="0"/>
              <c:layout>
                <c:manualLayout>
                  <c:x val="3.5782659520501112E-3"/>
                  <c:y val="6.30720964566929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7-4F2C-8B4F-05623D08AF3D}"/>
                </c:ext>
              </c:extLst>
            </c:dLbl>
            <c:dLbl>
              <c:idx val="1"/>
              <c:layout>
                <c:manualLayout>
                  <c:x val="-1.5070138291537086E-2"/>
                  <c:y val="6.37434383202099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7-4F2C-8B4F-05623D08AF3D}"/>
                </c:ext>
              </c:extLst>
            </c:dLbl>
            <c:dLbl>
              <c:idx val="2"/>
              <c:layout>
                <c:manualLayout>
                  <c:x val="1.148569664086107E-3"/>
                  <c:y val="-5.27731299212598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7-4F2C-8B4F-05623D08AF3D}"/>
                </c:ext>
              </c:extLst>
            </c:dLbl>
            <c:dLbl>
              <c:idx val="3"/>
              <c:layout>
                <c:manualLayout>
                  <c:x val="-4.40365910143585E-2"/>
                  <c:y val="-3.35564304461942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7-4F2C-8B4F-05623D08AF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Macrosettori'!$W$9:$Z$9</c:f>
              <c:strCache>
                <c:ptCount val="4"/>
                <c:pt idx="0">
                  <c:v>Agricoltura</c:v>
                </c:pt>
                <c:pt idx="1">
                  <c:v>Industria</c:v>
                </c:pt>
                <c:pt idx="2">
                  <c:v>Terziario</c:v>
                </c:pt>
                <c:pt idx="3">
                  <c:v>Altro</c:v>
                </c:pt>
              </c:strCache>
            </c:strRef>
          </c:cat>
          <c:val>
            <c:numRef>
              <c:f>'1. Macrosettori'!$W$10:$Z$10</c:f>
              <c:numCache>
                <c:formatCode>#,##0</c:formatCode>
                <c:ptCount val="4"/>
                <c:pt idx="0">
                  <c:v>2423</c:v>
                </c:pt>
                <c:pt idx="1">
                  <c:v>27528</c:v>
                </c:pt>
                <c:pt idx="2">
                  <c:v>96062</c:v>
                </c:pt>
                <c:pt idx="3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07-4F2C-8B4F-05623D08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Settori'!$B$60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Settori'!$C$60:$G$60</c:f>
              <c:numCache>
                <c:formatCode>#,##0</c:formatCode>
                <c:ptCount val="5"/>
                <c:pt idx="0">
                  <c:v>100</c:v>
                </c:pt>
                <c:pt idx="1">
                  <c:v>91.442480143479372</c:v>
                </c:pt>
                <c:pt idx="2">
                  <c:v>72.807242292253832</c:v>
                </c:pt>
                <c:pt idx="3">
                  <c:v>92.381928431121366</c:v>
                </c:pt>
                <c:pt idx="4">
                  <c:v>100.54658809462806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A8-4841-993A-5B957A72B789}"/>
            </c:ext>
          </c:extLst>
        </c:ser>
        <c:ser>
          <c:idx val="1"/>
          <c:order val="1"/>
          <c:tx>
            <c:strRef>
              <c:f>'1. Settori'!$B$61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Settori'!$C$61:$G$61</c:f>
              <c:numCache>
                <c:formatCode>#,##0</c:formatCode>
                <c:ptCount val="5"/>
                <c:pt idx="0">
                  <c:v>100</c:v>
                </c:pt>
                <c:pt idx="1">
                  <c:v>99.1173520561685</c:v>
                </c:pt>
                <c:pt idx="2">
                  <c:v>67.847542627883655</c:v>
                </c:pt>
                <c:pt idx="3">
                  <c:v>88.244734202607816</c:v>
                </c:pt>
                <c:pt idx="4">
                  <c:v>96.409227683049153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A8-4841-993A-5B957A72B789}"/>
            </c:ext>
          </c:extLst>
        </c:ser>
        <c:ser>
          <c:idx val="2"/>
          <c:order val="2"/>
          <c:tx>
            <c:strRef>
              <c:f>'1. Settori'!$B$62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Settori'!$C$62:$G$62</c:f>
              <c:numCache>
                <c:formatCode>#,##0</c:formatCode>
                <c:ptCount val="5"/>
                <c:pt idx="0">
                  <c:v>100</c:v>
                </c:pt>
                <c:pt idx="1">
                  <c:v>100.2938641172322</c:v>
                </c:pt>
                <c:pt idx="2">
                  <c:v>98.195674320194342</c:v>
                </c:pt>
                <c:pt idx="3">
                  <c:v>114.77156962620485</c:v>
                </c:pt>
                <c:pt idx="4">
                  <c:v>118.05305226863099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A8-4841-993A-5B957A72B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99.657557241657159</c:v>
                </c:pt>
                <c:pt idx="2">
                  <c:v>66.789767004633049</c:v>
                </c:pt>
                <c:pt idx="3">
                  <c:v>89.25669777747936</c:v>
                </c:pt>
                <c:pt idx="4">
                  <c:v>95.803397569327871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5-40BC-AAA8-21A122D0C9F7}"/>
            </c:ext>
          </c:extLst>
        </c:ser>
        <c:ser>
          <c:idx val="1"/>
          <c:order val="1"/>
          <c:tx>
            <c:strRef>
              <c:f>'3.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98.18570991743961</c:v>
                </c:pt>
                <c:pt idx="2">
                  <c:v>69.350728773825296</c:v>
                </c:pt>
                <c:pt idx="3">
                  <c:v>86.433594944450107</c:v>
                </c:pt>
                <c:pt idx="4">
                  <c:v>96.809703394149423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5-40BC-AAA8-21A122D0C9F7}"/>
            </c:ext>
          </c:extLst>
        </c:ser>
        <c:ser>
          <c:idx val="2"/>
          <c:order val="2"/>
          <c:tx>
            <c:strRef>
              <c:f>'3.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104.07239819004526</c:v>
                </c:pt>
                <c:pt idx="2">
                  <c:v>72.398190045248867</c:v>
                </c:pt>
                <c:pt idx="3">
                  <c:v>100.4524886877828</c:v>
                </c:pt>
                <c:pt idx="4">
                  <c:v>119.45701357466064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5-40BC-AAA8-21A122D0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97.028783658310118</c:v>
                </c:pt>
                <c:pt idx="2">
                  <c:v>66.968430826369541</c:v>
                </c:pt>
                <c:pt idx="3">
                  <c:v>81.870937790157853</c:v>
                </c:pt>
                <c:pt idx="4">
                  <c:v>87.999071494893215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01-42CE-85E7-808CCBB01169}"/>
            </c:ext>
          </c:extLst>
        </c:ser>
        <c:ser>
          <c:idx val="1"/>
          <c:order val="1"/>
          <c:tx>
            <c:strRef>
              <c:f>'3.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94.564332247557005</c:v>
                </c:pt>
                <c:pt idx="2">
                  <c:v>63.334690553745929</c:v>
                </c:pt>
                <c:pt idx="3">
                  <c:v>85.321661237785023</c:v>
                </c:pt>
                <c:pt idx="4">
                  <c:v>94.890065146579801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01-42CE-85E7-808CCBB01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94.461335095836091</c:v>
                </c:pt>
                <c:pt idx="2">
                  <c:v>65.208195637805687</c:v>
                </c:pt>
                <c:pt idx="3">
                  <c:v>82.934567085261065</c:v>
                </c:pt>
                <c:pt idx="4">
                  <c:v>88.367481824190349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53-42AE-BA7F-FAD6E4EF29B6}"/>
            </c:ext>
          </c:extLst>
        </c:ser>
        <c:ser>
          <c:idx val="1"/>
          <c:order val="1"/>
          <c:tx>
            <c:strRef>
              <c:f>'3.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101.45015105740181</c:v>
                </c:pt>
                <c:pt idx="2">
                  <c:v>64.229607250755279</c:v>
                </c:pt>
                <c:pt idx="3">
                  <c:v>87.250755287009056</c:v>
                </c:pt>
                <c:pt idx="4">
                  <c:v>106.76737160120847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53-42AE-BA7F-FAD6E4EF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96.306382978723406</c:v>
                </c:pt>
                <c:pt idx="2">
                  <c:v>63.52340425531915</c:v>
                </c:pt>
                <c:pt idx="3">
                  <c:v>84.970212765957442</c:v>
                </c:pt>
                <c:pt idx="4">
                  <c:v>90.161702127659566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52-406D-9EBD-ED383F319C82}"/>
            </c:ext>
          </c:extLst>
        </c:ser>
        <c:ser>
          <c:idx val="1"/>
          <c:order val="1"/>
          <c:tx>
            <c:strRef>
              <c:f>'3.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95.329670329670336</c:v>
                </c:pt>
                <c:pt idx="2">
                  <c:v>67.55189255189255</c:v>
                </c:pt>
                <c:pt idx="3">
                  <c:v>81.379731379731382</c:v>
                </c:pt>
                <c:pt idx="4">
                  <c:v>93.589743589743591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52-406D-9EBD-ED383F319C82}"/>
            </c:ext>
          </c:extLst>
        </c:ser>
        <c:ser>
          <c:idx val="2"/>
          <c:order val="2"/>
          <c:tx>
            <c:strRef>
              <c:f>'3.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63.768115942028977</c:v>
                </c:pt>
                <c:pt idx="2">
                  <c:v>73.91304347826086</c:v>
                </c:pt>
                <c:pt idx="3">
                  <c:v>86.956521739130437</c:v>
                </c:pt>
                <c:pt idx="4">
                  <c:v>128.98550724637681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652-406D-9EBD-ED383F31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103.56207438449449</c:v>
                </c:pt>
                <c:pt idx="2">
                  <c:v>72.708224201152433</c:v>
                </c:pt>
                <c:pt idx="3">
                  <c:v>93.504452592980613</c:v>
                </c:pt>
                <c:pt idx="4">
                  <c:v>106.65269774751178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F1-474F-B840-DC6C111DDDA6}"/>
            </c:ext>
          </c:extLst>
        </c:ser>
        <c:ser>
          <c:idx val="1"/>
          <c:order val="1"/>
          <c:tx>
            <c:strRef>
              <c:f>'3.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101.04522184300342</c:v>
                </c:pt>
                <c:pt idx="2">
                  <c:v>66.339590443686006</c:v>
                </c:pt>
                <c:pt idx="3">
                  <c:v>92.064846416382252</c:v>
                </c:pt>
                <c:pt idx="4">
                  <c:v>103.81825938566553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F1-474F-B840-DC6C111D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101.60150050497762</c:v>
                </c:pt>
                <c:pt idx="2">
                  <c:v>68.835665849083824</c:v>
                </c:pt>
                <c:pt idx="3">
                  <c:v>91.689510893089022</c:v>
                </c:pt>
                <c:pt idx="4">
                  <c:v>100.10099552734093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8ED-429F-8B24-E2CD9135197D}"/>
            </c:ext>
          </c:extLst>
        </c:ser>
        <c:ser>
          <c:idx val="1"/>
          <c:order val="1"/>
          <c:tx>
            <c:strRef>
              <c:f>'3.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104.6984126984127</c:v>
                </c:pt>
                <c:pt idx="2">
                  <c:v>70.793650793650798</c:v>
                </c:pt>
                <c:pt idx="3">
                  <c:v>97.206349206349202</c:v>
                </c:pt>
                <c:pt idx="4">
                  <c:v>127.04761904761905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ED-429F-8B24-E2CD9135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3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103.50398179749716</c:v>
                </c:pt>
                <c:pt idx="2">
                  <c:v>69.010238907849825</c:v>
                </c:pt>
                <c:pt idx="3">
                  <c:v>93.515358361774744</c:v>
                </c:pt>
                <c:pt idx="4">
                  <c:v>108.82821387940842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DD-4676-9BE3-CA8C3CFA8858}"/>
            </c:ext>
          </c:extLst>
        </c:ser>
        <c:ser>
          <c:idx val="1"/>
          <c:order val="1"/>
          <c:tx>
            <c:strRef>
              <c:f>'3.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100.34713612695263</c:v>
                </c:pt>
                <c:pt idx="2">
                  <c:v>69.476816265807102</c:v>
                </c:pt>
                <c:pt idx="3">
                  <c:v>91.420778576741881</c:v>
                </c:pt>
                <c:pt idx="4">
                  <c:v>100.37193156459212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DD-4676-9BE3-CA8C3CFA8858}"/>
            </c:ext>
          </c:extLst>
        </c:ser>
        <c:ser>
          <c:idx val="2"/>
          <c:order val="2"/>
          <c:tx>
            <c:strRef>
              <c:f>'3.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121.79487179487178</c:v>
                </c:pt>
                <c:pt idx="2">
                  <c:v>65.384615384615387</c:v>
                </c:pt>
                <c:pt idx="3">
                  <c:v>114.1025641025641</c:v>
                </c:pt>
                <c:pt idx="4">
                  <c:v>138.46153846153845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DD-4676-9BE3-CA8C3CFA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100.15515903801398</c:v>
                </c:pt>
                <c:pt idx="2">
                  <c:v>73.235065942591163</c:v>
                </c:pt>
                <c:pt idx="3">
                  <c:v>96.586501163692787</c:v>
                </c:pt>
                <c:pt idx="4">
                  <c:v>107.3700543056633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CA-4D80-AFD5-EFF2F988D789}"/>
            </c:ext>
          </c:extLst>
        </c:ser>
        <c:ser>
          <c:idx val="1"/>
          <c:order val="1"/>
          <c:tx>
            <c:strRef>
              <c:f>'3.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101.5228426395939</c:v>
                </c:pt>
                <c:pt idx="2">
                  <c:v>70.332769317540894</c:v>
                </c:pt>
                <c:pt idx="3">
                  <c:v>100</c:v>
                </c:pt>
                <c:pt idx="4">
                  <c:v>108.06542583192329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CA-4D80-AFD5-EFF2F988D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100.41229385307346</c:v>
                </c:pt>
                <c:pt idx="2">
                  <c:v>69.977511244377808</c:v>
                </c:pt>
                <c:pt idx="3">
                  <c:v>97.263868065967017</c:v>
                </c:pt>
                <c:pt idx="4">
                  <c:v>105.35982008995501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E1-4465-9593-156BD1E06316}"/>
            </c:ext>
          </c:extLst>
        </c:ser>
        <c:ser>
          <c:idx val="1"/>
          <c:order val="1"/>
          <c:tx>
            <c:strRef>
              <c:f>'3.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104.56852791878173</c:v>
                </c:pt>
                <c:pt idx="2">
                  <c:v>82.233502538071065</c:v>
                </c:pt>
                <c:pt idx="3">
                  <c:v>107.36040609137056</c:v>
                </c:pt>
                <c:pt idx="4">
                  <c:v>124.11167512690355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E1-4465-9593-156BD1E0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98.298492950899359</c:v>
                </c:pt>
                <c:pt idx="2">
                  <c:v>69.615945551774431</c:v>
                </c:pt>
                <c:pt idx="3">
                  <c:v>99.805542051531361</c:v>
                </c:pt>
                <c:pt idx="4">
                  <c:v>104.81283422459893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C0-4889-B438-48B576D673F1}"/>
            </c:ext>
          </c:extLst>
        </c:ser>
        <c:ser>
          <c:idx val="1"/>
          <c:order val="1"/>
          <c:tx>
            <c:strRef>
              <c:f>'3.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106.57759506680371</c:v>
                </c:pt>
                <c:pt idx="2">
                  <c:v>75.847893114080165</c:v>
                </c:pt>
                <c:pt idx="3">
                  <c:v>96.60842754367934</c:v>
                </c:pt>
                <c:pt idx="4">
                  <c:v>114.90236382322713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C0-4889-B438-48B576D673F1}"/>
            </c:ext>
          </c:extLst>
        </c:ser>
        <c:ser>
          <c:idx val="2"/>
          <c:order val="2"/>
          <c:tx>
            <c:strRef>
              <c:f>'3.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65.625</c:v>
                </c:pt>
                <c:pt idx="3">
                  <c:v>78.125</c:v>
                </c:pt>
                <c:pt idx="4">
                  <c:v>81.25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C0-4889-B438-48B576D6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Settori'!$B$74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Settori'!$C$74:$G$74</c:f>
              <c:numCache>
                <c:formatCode>#,##0</c:formatCode>
                <c:ptCount val="5"/>
                <c:pt idx="0">
                  <c:v>100</c:v>
                </c:pt>
                <c:pt idx="1">
                  <c:v>83.425669436749772</c:v>
                </c:pt>
                <c:pt idx="2">
                  <c:v>66.666666666666657</c:v>
                </c:pt>
                <c:pt idx="3">
                  <c:v>86.657433056325033</c:v>
                </c:pt>
                <c:pt idx="4">
                  <c:v>99.953831948291779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42-4C50-9EEB-8453271E28C8}"/>
            </c:ext>
          </c:extLst>
        </c:ser>
        <c:ser>
          <c:idx val="1"/>
          <c:order val="1"/>
          <c:tx>
            <c:strRef>
              <c:f>'1. Settori'!$B$75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Settori'!$C$75:$G$75</c:f>
              <c:numCache>
                <c:formatCode>#,##0</c:formatCode>
                <c:ptCount val="5"/>
                <c:pt idx="0">
                  <c:v>100</c:v>
                </c:pt>
                <c:pt idx="1">
                  <c:v>100.94709340300456</c:v>
                </c:pt>
                <c:pt idx="2">
                  <c:v>71.55453951665578</c:v>
                </c:pt>
                <c:pt idx="3">
                  <c:v>98.563030698889619</c:v>
                </c:pt>
                <c:pt idx="4">
                  <c:v>107.7726975832789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42-4C50-9EEB-8453271E28C8}"/>
            </c:ext>
          </c:extLst>
        </c:ser>
        <c:ser>
          <c:idx val="2"/>
          <c:order val="2"/>
          <c:tx>
            <c:strRef>
              <c:f>'1. Settori'!$B$76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Settori'!$C$76:$G$76</c:f>
              <c:numCache>
                <c:formatCode>#,##0</c:formatCode>
                <c:ptCount val="5"/>
                <c:pt idx="0">
                  <c:v>100</c:v>
                </c:pt>
                <c:pt idx="1">
                  <c:v>98.909090909090907</c:v>
                </c:pt>
                <c:pt idx="2">
                  <c:v>90.774025974025975</c:v>
                </c:pt>
                <c:pt idx="3">
                  <c:v>103.72987012987014</c:v>
                </c:pt>
                <c:pt idx="4">
                  <c:v>108.02077922077922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B42-4C50-9EEB-8453271E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99.88616960728514</c:v>
                </c:pt>
                <c:pt idx="2">
                  <c:v>70.461013090495157</c:v>
                </c:pt>
                <c:pt idx="3">
                  <c:v>83.494593056346048</c:v>
                </c:pt>
                <c:pt idx="4">
                  <c:v>78.08764940239044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2C-463B-83B0-2AFEC601190A}"/>
            </c:ext>
          </c:extLst>
        </c:ser>
        <c:ser>
          <c:idx val="1"/>
          <c:order val="1"/>
          <c:tx>
            <c:strRef>
              <c:f>'3.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98.445378151260513</c:v>
                </c:pt>
                <c:pt idx="2">
                  <c:v>67.226890756302524</c:v>
                </c:pt>
                <c:pt idx="3">
                  <c:v>80.084033613445385</c:v>
                </c:pt>
                <c:pt idx="4">
                  <c:v>82.647058823529406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2C-463B-83B0-2AFEC601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95.414364640883974</c:v>
                </c:pt>
                <c:pt idx="2">
                  <c:v>65.856353591160229</c:v>
                </c:pt>
                <c:pt idx="3">
                  <c:v>79.060773480662988</c:v>
                </c:pt>
                <c:pt idx="4">
                  <c:v>77.430939226519342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0E-45A3-804C-B74F5675C3BE}"/>
            </c:ext>
          </c:extLst>
        </c:ser>
        <c:ser>
          <c:idx val="1"/>
          <c:order val="1"/>
          <c:tx>
            <c:strRef>
              <c:f>'3.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124.56479690522244</c:v>
                </c:pt>
                <c:pt idx="2">
                  <c:v>87.814313346228232</c:v>
                </c:pt>
                <c:pt idx="3">
                  <c:v>98.839458413926494</c:v>
                </c:pt>
                <c:pt idx="4">
                  <c:v>103.67504835589942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0E-45A3-804C-B74F5675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101.83164458300857</c:v>
                </c:pt>
                <c:pt idx="2">
                  <c:v>68.199532346063918</c:v>
                </c:pt>
                <c:pt idx="3">
                  <c:v>83.320342946219796</c:v>
                </c:pt>
                <c:pt idx="4">
                  <c:v>79.189399844115357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EA-4362-940B-10A1D69B1DD6}"/>
            </c:ext>
          </c:extLst>
        </c:ser>
        <c:ser>
          <c:idx val="1"/>
          <c:order val="1"/>
          <c:tx>
            <c:strRef>
              <c:f>'3.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93.263570961412682</c:v>
                </c:pt>
                <c:pt idx="2">
                  <c:v>68.737737083060821</c:v>
                </c:pt>
                <c:pt idx="3">
                  <c:v>77.6324395029431</c:v>
                </c:pt>
                <c:pt idx="4">
                  <c:v>82.799215173315886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EEA-4362-940B-10A1D69B1DD6}"/>
            </c:ext>
          </c:extLst>
        </c:ser>
        <c:ser>
          <c:idx val="2"/>
          <c:order val="2"/>
          <c:tx>
            <c:strRef>
              <c:f>'3.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140.47619047619045</c:v>
                </c:pt>
                <c:pt idx="2">
                  <c:v>88.095238095238088</c:v>
                </c:pt>
                <c:pt idx="3">
                  <c:v>114.28571428571428</c:v>
                </c:pt>
                <c:pt idx="4">
                  <c:v>97.61904761904762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EEA-4362-940B-10A1D69B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5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104.06725744149057</c:v>
                </c:pt>
                <c:pt idx="2">
                  <c:v>64.394455805498751</c:v>
                </c:pt>
                <c:pt idx="3">
                  <c:v>77.652806180413549</c:v>
                </c:pt>
                <c:pt idx="4">
                  <c:v>103.1583730970234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57-4E9C-8C9A-EF3A70A7D7FC}"/>
            </c:ext>
          </c:extLst>
        </c:ser>
        <c:ser>
          <c:idx val="1"/>
          <c:order val="1"/>
          <c:tx>
            <c:strRef>
              <c:f>'3.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100.98709325577168</c:v>
                </c:pt>
                <c:pt idx="2">
                  <c:v>65.648063988365763</c:v>
                </c:pt>
                <c:pt idx="3">
                  <c:v>88.267587711325206</c:v>
                </c:pt>
                <c:pt idx="4">
                  <c:v>102.71950554444646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57-4E9C-8C9A-EF3A70A7D7FC}"/>
            </c:ext>
          </c:extLst>
        </c:ser>
        <c:ser>
          <c:idx val="2"/>
          <c:order val="2"/>
          <c:tx>
            <c:strRef>
              <c:f>'3.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70.365473105199129</c:v>
                </c:pt>
                <c:pt idx="2">
                  <c:v>37.90130639445708</c:v>
                </c:pt>
                <c:pt idx="3">
                  <c:v>42.03734066747765</c:v>
                </c:pt>
                <c:pt idx="4">
                  <c:v>59.163272861902996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F-4E7B-B9D0-24AC5DEB005C}"/>
            </c:ext>
          </c:extLst>
        </c:ser>
        <c:ser>
          <c:idx val="3"/>
          <c:order val="3"/>
          <c:tx>
            <c:strRef>
              <c:f>'3.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112.53185429470844</c:v>
                </c:pt>
                <c:pt idx="2">
                  <c:v>57.172837655523914</c:v>
                </c:pt>
                <c:pt idx="3">
                  <c:v>78.608904212262033</c:v>
                </c:pt>
                <c:pt idx="4">
                  <c:v>100.38974666466795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F-4E7B-B9D0-24AC5DEB005C}"/>
            </c:ext>
          </c:extLst>
        </c:ser>
        <c:ser>
          <c:idx val="4"/>
          <c:order val="4"/>
          <c:tx>
            <c:strRef>
              <c:f>'3.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109.1080860565981</c:v>
                </c:pt>
                <c:pt idx="2">
                  <c:v>76.274316142053507</c:v>
                </c:pt>
                <c:pt idx="3">
                  <c:v>104.43595138918711</c:v>
                </c:pt>
                <c:pt idx="4">
                  <c:v>114.73354231974922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3AF-4E7B-B9D0-24AC5DEB005C}"/>
            </c:ext>
          </c:extLst>
        </c:ser>
        <c:ser>
          <c:idx val="5"/>
          <c:order val="5"/>
          <c:tx>
            <c:strRef>
              <c:f>'3.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105.63380281690141</c:v>
                </c:pt>
                <c:pt idx="2">
                  <c:v>188.02816901408451</c:v>
                </c:pt>
                <c:pt idx="3">
                  <c:v>109.50704225352112</c:v>
                </c:pt>
                <c:pt idx="4">
                  <c:v>88.732394366197184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AF-4E7B-B9D0-24AC5DEB005C}"/>
            </c:ext>
          </c:extLst>
        </c:ser>
        <c:ser>
          <c:idx val="6"/>
          <c:order val="6"/>
          <c:tx>
            <c:strRef>
              <c:f>'3.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96.685244939865072</c:v>
                </c:pt>
                <c:pt idx="2">
                  <c:v>56.042827808741571</c:v>
                </c:pt>
                <c:pt idx="3">
                  <c:v>86.139630390143736</c:v>
                </c:pt>
                <c:pt idx="4">
                  <c:v>99.750660017600467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3AF-4E7B-B9D0-24AC5DEB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110.95384615384616</c:v>
                </c:pt>
                <c:pt idx="2">
                  <c:v>67.815384615384616</c:v>
                </c:pt>
                <c:pt idx="3">
                  <c:v>81.107692307692304</c:v>
                </c:pt>
                <c:pt idx="4">
                  <c:v>96.676923076923075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C-479F-9F01-E66FCB1924CC}"/>
            </c:ext>
          </c:extLst>
        </c:ser>
        <c:ser>
          <c:idx val="1"/>
          <c:order val="1"/>
          <c:tx>
            <c:strRef>
              <c:f>'3.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97.521655437921069</c:v>
                </c:pt>
                <c:pt idx="2">
                  <c:v>63.618864292589031</c:v>
                </c:pt>
                <c:pt idx="3">
                  <c:v>82.699711260827726</c:v>
                </c:pt>
                <c:pt idx="4">
                  <c:v>95.853384664741739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7C-479F-9F01-E66FCB1924CC}"/>
            </c:ext>
          </c:extLst>
        </c:ser>
        <c:ser>
          <c:idx val="2"/>
          <c:order val="2"/>
          <c:tx>
            <c:strRef>
              <c:f>'3.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70.626349892008648</c:v>
                </c:pt>
                <c:pt idx="2">
                  <c:v>51.447084233261343</c:v>
                </c:pt>
                <c:pt idx="3">
                  <c:v>66.565874730021605</c:v>
                </c:pt>
                <c:pt idx="4">
                  <c:v>76.63066954643628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F6-47EF-B1EA-7DDFDE1E4A40}"/>
            </c:ext>
          </c:extLst>
        </c:ser>
        <c:ser>
          <c:idx val="3"/>
          <c:order val="3"/>
          <c:tx>
            <c:strRef>
              <c:f>'3.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121.89573459715639</c:v>
                </c:pt>
                <c:pt idx="2">
                  <c:v>63.601895734597157</c:v>
                </c:pt>
                <c:pt idx="3">
                  <c:v>81.611374407582943</c:v>
                </c:pt>
                <c:pt idx="4">
                  <c:v>107.86729857819905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F6-47EF-B1EA-7DDFDE1E4A40}"/>
            </c:ext>
          </c:extLst>
        </c:ser>
        <c:ser>
          <c:idx val="4"/>
          <c:order val="4"/>
          <c:tx>
            <c:strRef>
              <c:f>'3.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105.2927927927928</c:v>
                </c:pt>
                <c:pt idx="2">
                  <c:v>82.51287001287001</c:v>
                </c:pt>
                <c:pt idx="3">
                  <c:v>107.03024453024452</c:v>
                </c:pt>
                <c:pt idx="4">
                  <c:v>107.01415701415702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F6-47EF-B1EA-7DDFDE1E4A40}"/>
            </c:ext>
          </c:extLst>
        </c:ser>
        <c:ser>
          <c:idx val="6"/>
          <c:order val="5"/>
          <c:tx>
            <c:strRef>
              <c:f>'3.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102.08855472013367</c:v>
                </c:pt>
                <c:pt idx="2">
                  <c:v>61.570593149540521</c:v>
                </c:pt>
                <c:pt idx="3">
                  <c:v>103.92648287385128</c:v>
                </c:pt>
                <c:pt idx="4">
                  <c:v>74.937343358395992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F6-47EF-B1EA-7DDFDE1E4A40}"/>
            </c:ext>
          </c:extLst>
        </c:ser>
        <c:ser>
          <c:idx val="5"/>
          <c:order val="6"/>
          <c:tx>
            <c:strRef>
              <c:f>'3.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112.24489795918366</c:v>
                </c:pt>
                <c:pt idx="2">
                  <c:v>304.08163265306121</c:v>
                </c:pt>
                <c:pt idx="3">
                  <c:v>136.73469387755102</c:v>
                </c:pt>
                <c:pt idx="4">
                  <c:v>95.918367346938766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63-44AA-8EBE-B21256FAA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8915685446897698E-2"/>
          <c:y val="0.12370284419365295"/>
          <c:w val="0.94999374154016325"/>
          <c:h val="0.72277056110314009"/>
        </c:manualLayout>
      </c:layout>
      <c:lineChart>
        <c:grouping val="standard"/>
        <c:varyColors val="0"/>
        <c:ser>
          <c:idx val="0"/>
          <c:order val="0"/>
          <c:tx>
            <c:strRef>
              <c:f>'3.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96.587926509186346</c:v>
                </c:pt>
                <c:pt idx="2">
                  <c:v>53.018372703412076</c:v>
                </c:pt>
                <c:pt idx="3">
                  <c:v>75.196850393700785</c:v>
                </c:pt>
                <c:pt idx="4">
                  <c:v>95.144356955380587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BA-4394-89BC-1711683739FA}"/>
            </c:ext>
          </c:extLst>
        </c:ser>
        <c:ser>
          <c:idx val="1"/>
          <c:order val="1"/>
          <c:tx>
            <c:strRef>
              <c:f>'3.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96.604651162790702</c:v>
                </c:pt>
                <c:pt idx="2">
                  <c:v>64.860465116279059</c:v>
                </c:pt>
                <c:pt idx="3">
                  <c:v>79.720930232558146</c:v>
                </c:pt>
                <c:pt idx="4">
                  <c:v>91.302325581395351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BA-4394-89BC-1711683739FA}"/>
            </c:ext>
          </c:extLst>
        </c:ser>
        <c:ser>
          <c:idx val="2"/>
          <c:order val="2"/>
          <c:tx>
            <c:strRef>
              <c:f>'3.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69.328140214216162</c:v>
                </c:pt>
                <c:pt idx="2">
                  <c:v>49.561830574488802</c:v>
                </c:pt>
                <c:pt idx="3">
                  <c:v>61.148977604673803</c:v>
                </c:pt>
                <c:pt idx="4">
                  <c:v>70.593962999026289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89-4543-A85D-FA6C1689CBC4}"/>
            </c:ext>
          </c:extLst>
        </c:ser>
        <c:ser>
          <c:idx val="3"/>
          <c:order val="3"/>
          <c:tx>
            <c:strRef>
              <c:f>'3.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117.76859504132231</c:v>
                </c:pt>
                <c:pt idx="2">
                  <c:v>68.181818181818173</c:v>
                </c:pt>
                <c:pt idx="3">
                  <c:v>92.975206611570243</c:v>
                </c:pt>
                <c:pt idx="4">
                  <c:v>122.10743801652893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89-4543-A85D-FA6C1689CBC4}"/>
            </c:ext>
          </c:extLst>
        </c:ser>
        <c:ser>
          <c:idx val="4"/>
          <c:order val="4"/>
          <c:tx>
            <c:strRef>
              <c:f>'3.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106.73022994952328</c:v>
                </c:pt>
                <c:pt idx="2">
                  <c:v>81.155356141334835</c:v>
                </c:pt>
                <c:pt idx="3">
                  <c:v>95.961862030286042</c:v>
                </c:pt>
                <c:pt idx="4">
                  <c:v>106.73022994952328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89-4543-A85D-FA6C1689CBC4}"/>
            </c:ext>
          </c:extLst>
        </c:ser>
        <c:ser>
          <c:idx val="6"/>
          <c:order val="5"/>
          <c:tx>
            <c:strRef>
              <c:f>'3.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84.887839433293976</c:v>
                </c:pt>
                <c:pt idx="2">
                  <c:v>55.726092089728454</c:v>
                </c:pt>
                <c:pt idx="3">
                  <c:v>108.14639905548998</c:v>
                </c:pt>
                <c:pt idx="4">
                  <c:v>67.414403778040139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589-4543-A85D-FA6C1689CBC4}"/>
            </c:ext>
          </c:extLst>
        </c:ser>
        <c:ser>
          <c:idx val="5"/>
          <c:order val="6"/>
          <c:tx>
            <c:strRef>
              <c:f>'3.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182.35294117647058</c:v>
                </c:pt>
                <c:pt idx="2">
                  <c:v>264.70588235294116</c:v>
                </c:pt>
                <c:pt idx="3">
                  <c:v>70.588235294117652</c:v>
                </c:pt>
                <c:pt idx="4">
                  <c:v>64.705882352941174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7-42C2-B5C3-24E0D179B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121.78477690288713</c:v>
                </c:pt>
                <c:pt idx="2">
                  <c:v>64.829396325459328</c:v>
                </c:pt>
                <c:pt idx="3">
                  <c:v>77.952755905511808</c:v>
                </c:pt>
                <c:pt idx="4">
                  <c:v>103.93700787401573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16-4BC7-82B3-05A70253E440}"/>
            </c:ext>
          </c:extLst>
        </c:ser>
        <c:ser>
          <c:idx val="1"/>
          <c:order val="1"/>
          <c:tx>
            <c:strRef>
              <c:f>'3.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99.033721159534608</c:v>
                </c:pt>
                <c:pt idx="2">
                  <c:v>60.993886807335826</c:v>
                </c:pt>
                <c:pt idx="3">
                  <c:v>83.198580161703802</c:v>
                </c:pt>
                <c:pt idx="4">
                  <c:v>102.60303687635574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16-4BC7-82B3-05A70253E440}"/>
            </c:ext>
          </c:extLst>
        </c:ser>
        <c:ser>
          <c:idx val="2"/>
          <c:order val="2"/>
          <c:tx>
            <c:strRef>
              <c:f>'3.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75.599999999999994</c:v>
                </c:pt>
                <c:pt idx="2">
                  <c:v>43</c:v>
                </c:pt>
                <c:pt idx="3">
                  <c:v>62</c:v>
                </c:pt>
                <c:pt idx="4">
                  <c:v>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05-4CA8-A937-2688B07139AE}"/>
            </c:ext>
          </c:extLst>
        </c:ser>
        <c:ser>
          <c:idx val="3"/>
          <c:order val="3"/>
          <c:tx>
            <c:strRef>
              <c:f>'3.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131.25</c:v>
                </c:pt>
                <c:pt idx="2">
                  <c:v>62.171052631578952</c:v>
                </c:pt>
                <c:pt idx="3">
                  <c:v>73.35526315789474</c:v>
                </c:pt>
                <c:pt idx="4">
                  <c:v>101.64473684210526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05-4CA8-A937-2688B07139AE}"/>
            </c:ext>
          </c:extLst>
        </c:ser>
        <c:ser>
          <c:idx val="4"/>
          <c:order val="4"/>
          <c:tx>
            <c:strRef>
              <c:f>'3.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103.70892018779342</c:v>
                </c:pt>
                <c:pt idx="2">
                  <c:v>93.661971830985919</c:v>
                </c:pt>
                <c:pt idx="3">
                  <c:v>126.38497652582159</c:v>
                </c:pt>
                <c:pt idx="4">
                  <c:v>117.69953051643192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05-4CA8-A937-2688B07139AE}"/>
            </c:ext>
          </c:extLst>
        </c:ser>
        <c:ser>
          <c:idx val="6"/>
          <c:order val="5"/>
          <c:tx>
            <c:strRef>
              <c:f>'3.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192.66055045871559</c:v>
                </c:pt>
                <c:pt idx="2">
                  <c:v>121.10091743119267</c:v>
                </c:pt>
                <c:pt idx="3">
                  <c:v>124.77064220183487</c:v>
                </c:pt>
                <c:pt idx="4">
                  <c:v>180.73394495412845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B05-4CA8-A937-2688B07139AE}"/>
            </c:ext>
          </c:extLst>
        </c:ser>
        <c:ser>
          <c:idx val="5"/>
          <c:order val="6"/>
          <c:tx>
            <c:strRef>
              <c:f>'3.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81.818181818181827</c:v>
                </c:pt>
                <c:pt idx="2">
                  <c:v>136.36363636363635</c:v>
                </c:pt>
                <c:pt idx="3">
                  <c:v>81.818181818181827</c:v>
                </c:pt>
                <c:pt idx="4">
                  <c:v>109.09090909090908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79-4DD1-9EE5-339B5BF0C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109.48275862068965</c:v>
                </c:pt>
                <c:pt idx="2">
                  <c:v>77.15517241379311</c:v>
                </c:pt>
                <c:pt idx="3">
                  <c:v>110.77586206896552</c:v>
                </c:pt>
                <c:pt idx="4">
                  <c:v>97.41379310344827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BA-43E3-8462-D0C55F438A3E}"/>
            </c:ext>
          </c:extLst>
        </c:ser>
        <c:ser>
          <c:idx val="1"/>
          <c:order val="1"/>
          <c:tx>
            <c:strRef>
              <c:f>'3.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94.256259204712805</c:v>
                </c:pt>
                <c:pt idx="2">
                  <c:v>67.378497790868934</c:v>
                </c:pt>
                <c:pt idx="3">
                  <c:v>86.303387334315175</c:v>
                </c:pt>
                <c:pt idx="4">
                  <c:v>100.66273932253313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BA-43E3-8462-D0C55F438A3E}"/>
            </c:ext>
          </c:extLst>
        </c:ser>
        <c:ser>
          <c:idx val="2"/>
          <c:order val="2"/>
          <c:tx>
            <c:strRef>
              <c:f>'3.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80.1762114537445</c:v>
                </c:pt>
                <c:pt idx="2">
                  <c:v>58.590308370044056</c:v>
                </c:pt>
                <c:pt idx="3">
                  <c:v>113.65638766519824</c:v>
                </c:pt>
                <c:pt idx="4">
                  <c:v>140.96916299559473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6F-4069-B800-93FA988245E9}"/>
            </c:ext>
          </c:extLst>
        </c:ser>
        <c:ser>
          <c:idx val="3"/>
          <c:order val="3"/>
          <c:tx>
            <c:strRef>
              <c:f>'3.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113.33333333333333</c:v>
                </c:pt>
                <c:pt idx="2">
                  <c:v>56.296296296296298</c:v>
                </c:pt>
                <c:pt idx="3">
                  <c:v>67.407407407407405</c:v>
                </c:pt>
                <c:pt idx="4">
                  <c:v>82.222222222222214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6F-4069-B800-93FA988245E9}"/>
            </c:ext>
          </c:extLst>
        </c:ser>
        <c:ser>
          <c:idx val="4"/>
          <c:order val="4"/>
          <c:tx>
            <c:strRef>
              <c:f>'3.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110.27857829010568</c:v>
                </c:pt>
                <c:pt idx="2">
                  <c:v>79.250720461095099</c:v>
                </c:pt>
                <c:pt idx="3">
                  <c:v>112.58405379442844</c:v>
                </c:pt>
                <c:pt idx="4">
                  <c:v>117.38712776176754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6F-4069-B800-93FA988245E9}"/>
            </c:ext>
          </c:extLst>
        </c:ser>
        <c:ser>
          <c:idx val="6"/>
          <c:order val="5"/>
          <c:tx>
            <c:strRef>
              <c:f>'3.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110.9375</c:v>
                </c:pt>
                <c:pt idx="2">
                  <c:v>81.25</c:v>
                </c:pt>
                <c:pt idx="3">
                  <c:v>89.0625</c:v>
                </c:pt>
                <c:pt idx="4">
                  <c:v>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91-42DA-A276-32DB78265E7C}"/>
            </c:ext>
          </c:extLst>
        </c:ser>
        <c:ser>
          <c:idx val="5"/>
          <c:order val="6"/>
          <c:tx>
            <c:strRef>
              <c:f>'3.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60</c:v>
                </c:pt>
                <c:pt idx="2">
                  <c:v>220.00000000000003</c:v>
                </c:pt>
                <c:pt idx="3">
                  <c:v>220.00000000000003</c:v>
                </c:pt>
                <c:pt idx="4">
                  <c:v>120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551-4F7A-A919-3F18EE276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139.6</c:v>
                </c:pt>
                <c:pt idx="2">
                  <c:v>108.80000000000001</c:v>
                </c:pt>
                <c:pt idx="3">
                  <c:v>76.400000000000006</c:v>
                </c:pt>
                <c:pt idx="4">
                  <c:v>89.600000000000009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CD-4E36-B909-0026C26AC69E}"/>
            </c:ext>
          </c:extLst>
        </c:ser>
        <c:ser>
          <c:idx val="1"/>
          <c:order val="1"/>
          <c:tx>
            <c:strRef>
              <c:f>'3.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97.929844738355371</c:v>
                </c:pt>
                <c:pt idx="2">
                  <c:v>65.267395054629091</c:v>
                </c:pt>
                <c:pt idx="3">
                  <c:v>85.796434732604936</c:v>
                </c:pt>
                <c:pt idx="4">
                  <c:v>83.668775158136867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CD-4E36-B909-0026C26AC69E}"/>
            </c:ext>
          </c:extLst>
        </c:ser>
        <c:ser>
          <c:idx val="2"/>
          <c:order val="2"/>
          <c:tx>
            <c:strRef>
              <c:f>'3.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64.705882352941174</c:v>
                </c:pt>
                <c:pt idx="2">
                  <c:v>59.536541889483061</c:v>
                </c:pt>
                <c:pt idx="3">
                  <c:v>61.497326203208559</c:v>
                </c:pt>
                <c:pt idx="4">
                  <c:v>73.796791443850267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36-45D1-9E69-3B2A7A86CDED}"/>
            </c:ext>
          </c:extLst>
        </c:ser>
        <c:ser>
          <c:idx val="3"/>
          <c:order val="3"/>
          <c:tx>
            <c:strRef>
              <c:f>'3.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124.24242424242425</c:v>
                </c:pt>
                <c:pt idx="2">
                  <c:v>57.575757575757578</c:v>
                </c:pt>
                <c:pt idx="3">
                  <c:v>73.484848484848484</c:v>
                </c:pt>
                <c:pt idx="4">
                  <c:v>96.212121212121218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36-45D1-9E69-3B2A7A86CDED}"/>
            </c:ext>
          </c:extLst>
        </c:ser>
        <c:ser>
          <c:idx val="4"/>
          <c:order val="4"/>
          <c:tx>
            <c:strRef>
              <c:f>'3.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'3.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101.82250396196513</c:v>
                </c:pt>
                <c:pt idx="2">
                  <c:v>68.304278922345489</c:v>
                </c:pt>
                <c:pt idx="3">
                  <c:v>85.419968304278925</c:v>
                </c:pt>
                <c:pt idx="4">
                  <c:v>80.824088748019022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36-45D1-9E69-3B2A7A86CDED}"/>
            </c:ext>
          </c:extLst>
        </c:ser>
        <c:ser>
          <c:idx val="5"/>
          <c:order val="5"/>
          <c:tx>
            <c:strRef>
              <c:f>'3.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125.42372881355932</c:v>
                </c:pt>
                <c:pt idx="2">
                  <c:v>45.762711864406782</c:v>
                </c:pt>
                <c:pt idx="3">
                  <c:v>76.271186440677965</c:v>
                </c:pt>
                <c:pt idx="4">
                  <c:v>45.762711864406782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9A-4DE4-9EAF-40FD853F3179}"/>
            </c:ext>
          </c:extLst>
        </c:ser>
        <c:ser>
          <c:idx val="6"/>
          <c:order val="6"/>
          <c:tx>
            <c:strRef>
              <c:f>'3.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75</c:v>
                </c:pt>
                <c:pt idx="2">
                  <c:v>487.5</c:v>
                </c:pt>
                <c:pt idx="3">
                  <c:v>218.75</c:v>
                </c:pt>
                <c:pt idx="4">
                  <c:v>112.5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82-4C5E-BB1A-97B5ABE0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'3.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F-4E85-AA09-5F292D2353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F-4E85-AA09-5F292D2353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DF-4E85-AA09-5F292D2353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F-4E85-AA09-5F292D2353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DF-4E85-AA09-5F292D2353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DF-4E85-AA09-5F292D2353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DF-4E85-AA09-5F292D235302}"/>
              </c:ext>
            </c:extLst>
          </c:dPt>
          <c:dLbls>
            <c:dLbl>
              <c:idx val="1"/>
              <c:layout>
                <c:manualLayout>
                  <c:x val="-1.6875914704210362E-2"/>
                  <c:y val="-8.30674169727650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F-4E85-AA09-5F292D235302}"/>
                </c:ext>
              </c:extLst>
            </c:dLbl>
            <c:dLbl>
              <c:idx val="2"/>
              <c:layout>
                <c:manualLayout>
                  <c:x val="3.6866359447004608E-2"/>
                  <c:y val="5.72056032469490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03686635944700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0DF-4E85-AA09-5F292D235302}"/>
                </c:ext>
              </c:extLst>
            </c:dLbl>
            <c:dLbl>
              <c:idx val="3"/>
              <c:layout>
                <c:manualLayout>
                  <c:x val="7.0144175526446292E-2"/>
                  <c:y val="1.00455053840887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F-4E85-AA09-5F292D235302}"/>
                </c:ext>
              </c:extLst>
            </c:dLbl>
            <c:dLbl>
              <c:idx val="4"/>
              <c:layout>
                <c:manualLayout>
                  <c:x val="-3.3781462801020838E-2"/>
                  <c:y val="7.39893013101752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F-4E85-AA09-5F292D2353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F-4E85-AA09-5F292D235302}"/>
                </c:ext>
              </c:extLst>
            </c:dLbl>
            <c:dLbl>
              <c:idx val="6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577572964669739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0DF-4E85-AA09-5F292D235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'3. Forme contrattuali'!$AD$8:$AJ$8</c:f>
              <c:numCache>
                <c:formatCode>#,##0</c:formatCode>
                <c:ptCount val="7"/>
                <c:pt idx="0">
                  <c:v>1571</c:v>
                </c:pt>
                <c:pt idx="1">
                  <c:v>11951</c:v>
                </c:pt>
                <c:pt idx="2">
                  <c:v>1774</c:v>
                </c:pt>
                <c:pt idx="3">
                  <c:v>1138</c:v>
                </c:pt>
                <c:pt idx="4">
                  <c:v>6652</c:v>
                </c:pt>
                <c:pt idx="5">
                  <c:v>47</c:v>
                </c:pt>
                <c:pt idx="6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DF-4E85-AA09-5F292D235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1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Settori'!$B$88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Settori'!$C$88:$G$88</c:f>
              <c:numCache>
                <c:formatCode>#,##0</c:formatCode>
                <c:ptCount val="5"/>
                <c:pt idx="0">
                  <c:v>100</c:v>
                </c:pt>
                <c:pt idx="1">
                  <c:v>95.904306220095691</c:v>
                </c:pt>
                <c:pt idx="2">
                  <c:v>74.870813397129183</c:v>
                </c:pt>
                <c:pt idx="3">
                  <c:v>97.665071770334933</c:v>
                </c:pt>
                <c:pt idx="4">
                  <c:v>103.4066985645933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78-41C1-8AB0-ED023333429A}"/>
            </c:ext>
          </c:extLst>
        </c:ser>
        <c:ser>
          <c:idx val="1"/>
          <c:order val="1"/>
          <c:tx>
            <c:strRef>
              <c:f>'1. Settori'!$B$89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Settori'!$C$89:$G$89</c:f>
              <c:numCache>
                <c:formatCode>#,##0</c:formatCode>
                <c:ptCount val="5"/>
                <c:pt idx="0">
                  <c:v>100</c:v>
                </c:pt>
                <c:pt idx="1">
                  <c:v>95.715835140997825</c:v>
                </c:pt>
                <c:pt idx="2">
                  <c:v>65.032537960954457</c:v>
                </c:pt>
                <c:pt idx="3">
                  <c:v>83.709327548806939</c:v>
                </c:pt>
                <c:pt idx="4">
                  <c:v>91.670281995661611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78-41C1-8AB0-ED023333429A}"/>
            </c:ext>
          </c:extLst>
        </c:ser>
        <c:ser>
          <c:idx val="2"/>
          <c:order val="2"/>
          <c:tx>
            <c:strRef>
              <c:f>'1. Settori'!$B$90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Settori'!$C$90:$G$90</c:f>
              <c:numCache>
                <c:formatCode>#,##0</c:formatCode>
                <c:ptCount val="5"/>
                <c:pt idx="0">
                  <c:v>100</c:v>
                </c:pt>
                <c:pt idx="1">
                  <c:v>99.90053799900538</c:v>
                </c:pt>
                <c:pt idx="2">
                  <c:v>103.42239703422398</c:v>
                </c:pt>
                <c:pt idx="3">
                  <c:v>126.23084226230843</c:v>
                </c:pt>
                <c:pt idx="4">
                  <c:v>132.25281432252814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78-41C1-8AB0-ED023333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'4. tipologia di clientela'!$V$10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6-4A1C-A22B-1354620F65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96-4A1C-A22B-1354620F65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96-4A1C-A22B-1354620F65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6-4A1C-A22B-1354620F65CB}"/>
              </c:ext>
            </c:extLst>
          </c:dPt>
          <c:dLbls>
            <c:dLbl>
              <c:idx val="0"/>
              <c:layout>
                <c:manualLayout>
                  <c:x val="1.595085720667885E-2"/>
                  <c:y val="-7.6031824146981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6-4A1C-A22B-1354620F65CB}"/>
                </c:ext>
              </c:extLst>
            </c:dLbl>
            <c:dLbl>
              <c:idx val="1"/>
              <c:layout>
                <c:manualLayout>
                  <c:x val="3.56173563410954E-3"/>
                  <c:y val="3.3462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6-4A1C-A22B-1354620F65CB}"/>
                </c:ext>
              </c:extLst>
            </c:dLbl>
            <c:dLbl>
              <c:idx val="2"/>
              <c:layout>
                <c:manualLayout>
                  <c:x val="-2.7846987211704921E-2"/>
                  <c:y val="5.8676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6-4A1C-A22B-1354620F65CB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6-4A1C-A22B-1354620F65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tipologia di clientela'!$W$9:$Z$9</c:f>
              <c:strCache>
                <c:ptCount val="3"/>
                <c:pt idx="0">
                  <c:v>Servizi alle imprese</c:v>
                </c:pt>
                <c:pt idx="1">
                  <c:v>Servizi alla persona</c:v>
                </c:pt>
                <c:pt idx="2">
                  <c:v>Altre attività di servizi</c:v>
                </c:pt>
              </c:strCache>
            </c:strRef>
          </c:cat>
          <c:val>
            <c:numRef>
              <c:f>'4. tipologia di clientela'!$W$10:$Z$10</c:f>
              <c:numCache>
                <c:formatCode>#,##0</c:formatCode>
                <c:ptCount val="4"/>
                <c:pt idx="0">
                  <c:v>18137</c:v>
                </c:pt>
                <c:pt idx="1">
                  <c:v>32478</c:v>
                </c:pt>
                <c:pt idx="2">
                  <c:v>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A1C-A22B-1354620F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1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clientela'!$B$46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clientela'!$C$46:$G$46</c:f>
              <c:numCache>
                <c:formatCode>#,##0</c:formatCode>
                <c:ptCount val="5"/>
                <c:pt idx="0">
                  <c:v>100</c:v>
                </c:pt>
                <c:pt idx="1">
                  <c:v>97.098633387200721</c:v>
                </c:pt>
                <c:pt idx="2">
                  <c:v>82.267661812373305</c:v>
                </c:pt>
                <c:pt idx="3">
                  <c:v>97.216332097185514</c:v>
                </c:pt>
                <c:pt idx="4">
                  <c:v>104.33243346753478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C4-4B35-8423-9F529F571CD8}"/>
            </c:ext>
          </c:extLst>
        </c:ser>
        <c:ser>
          <c:idx val="1"/>
          <c:order val="1"/>
          <c:tx>
            <c:strRef>
              <c:f>'4. tipologia di clientela'!$B$47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clientela'!$C$47:$G$47</c:f>
              <c:numCache>
                <c:formatCode>#,##0</c:formatCode>
                <c:ptCount val="5"/>
                <c:pt idx="0">
                  <c:v>100</c:v>
                </c:pt>
                <c:pt idx="1">
                  <c:v>101.54513199264801</c:v>
                </c:pt>
                <c:pt idx="2">
                  <c:v>103.61136732399297</c:v>
                </c:pt>
                <c:pt idx="3">
                  <c:v>110.32040449468461</c:v>
                </c:pt>
                <c:pt idx="4">
                  <c:v>115.61626865772128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C4-4B35-8423-9F529F571CD8}"/>
            </c:ext>
          </c:extLst>
        </c:ser>
        <c:ser>
          <c:idx val="2"/>
          <c:order val="2"/>
          <c:tx>
            <c:strRef>
              <c:f>'4. tipologia di clientela'!$B$48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clientela'!$C$48:$G$48</c:f>
              <c:numCache>
                <c:formatCode>#,##0</c:formatCode>
                <c:ptCount val="5"/>
                <c:pt idx="0">
                  <c:v>100</c:v>
                </c:pt>
                <c:pt idx="1">
                  <c:v>102.37022816215018</c:v>
                </c:pt>
                <c:pt idx="2">
                  <c:v>84.9793251126043</c:v>
                </c:pt>
                <c:pt idx="3">
                  <c:v>99.916931255999401</c:v>
                </c:pt>
                <c:pt idx="4">
                  <c:v>107.35066085800781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C4-4B35-8423-9F529F57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clientela'!$B$60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clientela'!$C$60:$G$60</c:f>
              <c:numCache>
                <c:formatCode>#,##0</c:formatCode>
                <c:ptCount val="5"/>
                <c:pt idx="0">
                  <c:v>100</c:v>
                </c:pt>
                <c:pt idx="1">
                  <c:v>93.359797906892823</c:v>
                </c:pt>
                <c:pt idx="2">
                  <c:v>93.48971490436665</c:v>
                </c:pt>
                <c:pt idx="3">
                  <c:v>121.22699386503069</c:v>
                </c:pt>
                <c:pt idx="4">
                  <c:v>130.90581017683147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0A-45BC-A333-EDB7FFBC0024}"/>
            </c:ext>
          </c:extLst>
        </c:ser>
        <c:ser>
          <c:idx val="1"/>
          <c:order val="1"/>
          <c:tx>
            <c:strRef>
              <c:f>'4. tipologia di clientela'!$B$61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clientela'!$C$61:$G$61</c:f>
              <c:numCache>
                <c:formatCode>#,##0</c:formatCode>
                <c:ptCount val="5"/>
                <c:pt idx="0">
                  <c:v>100</c:v>
                </c:pt>
                <c:pt idx="1">
                  <c:v>104.63184569900041</c:v>
                </c:pt>
                <c:pt idx="2">
                  <c:v>104.60720822187808</c:v>
                </c:pt>
                <c:pt idx="3">
                  <c:v>114.41644375615935</c:v>
                </c:pt>
                <c:pt idx="4">
                  <c:v>114.31085456849219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0A-45BC-A333-EDB7FFBC0024}"/>
            </c:ext>
          </c:extLst>
        </c:ser>
        <c:ser>
          <c:idx val="2"/>
          <c:order val="2"/>
          <c:tx>
            <c:strRef>
              <c:f>'4. tipologia di clientela'!$B$62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clientela'!$C$62:$G$62</c:f>
              <c:numCache>
                <c:formatCode>#,##0</c:formatCode>
                <c:ptCount val="5"/>
                <c:pt idx="0">
                  <c:v>100</c:v>
                </c:pt>
                <c:pt idx="1">
                  <c:v>97.197220006836048</c:v>
                </c:pt>
                <c:pt idx="2">
                  <c:v>84.869545402757211</c:v>
                </c:pt>
                <c:pt idx="3">
                  <c:v>105.73088754699785</c:v>
                </c:pt>
                <c:pt idx="4">
                  <c:v>109.87809046371197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0A-45BC-A333-EDB7FFBC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clientela'!$B$74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clientela'!$C$74:$G$74</c:f>
              <c:numCache>
                <c:formatCode>#,##0</c:formatCode>
                <c:ptCount val="5"/>
                <c:pt idx="0">
                  <c:v>100</c:v>
                </c:pt>
                <c:pt idx="1">
                  <c:v>98.495370370370367</c:v>
                </c:pt>
                <c:pt idx="2">
                  <c:v>77.083333333333343</c:v>
                </c:pt>
                <c:pt idx="3">
                  <c:v>97.337962962962962</c:v>
                </c:pt>
                <c:pt idx="4">
                  <c:v>98.032407407407405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A6-4149-96AD-42B5838F6A39}"/>
            </c:ext>
          </c:extLst>
        </c:ser>
        <c:ser>
          <c:idx val="1"/>
          <c:order val="1"/>
          <c:tx>
            <c:strRef>
              <c:f>'4. tipologia di clientela'!$B$75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clientela'!$C$75:$G$75</c:f>
              <c:numCache>
                <c:formatCode>#,##0</c:formatCode>
                <c:ptCount val="5"/>
                <c:pt idx="0">
                  <c:v>100</c:v>
                </c:pt>
                <c:pt idx="1">
                  <c:v>102.25730071033938</c:v>
                </c:pt>
                <c:pt idx="2">
                  <c:v>97.553275453827936</c:v>
                </c:pt>
                <c:pt idx="3">
                  <c:v>107.292817679558</c:v>
                </c:pt>
                <c:pt idx="4">
                  <c:v>112.0284135753749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A6-4149-96AD-42B5838F6A39}"/>
            </c:ext>
          </c:extLst>
        </c:ser>
        <c:ser>
          <c:idx val="2"/>
          <c:order val="2"/>
          <c:tx>
            <c:strRef>
              <c:f>'4. tipologia di clientela'!$B$76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clientela'!$C$76:$G$76</c:f>
              <c:numCache>
                <c:formatCode>#,##0</c:formatCode>
                <c:ptCount val="5"/>
                <c:pt idx="0">
                  <c:v>100</c:v>
                </c:pt>
                <c:pt idx="1">
                  <c:v>85.787451984635084</c:v>
                </c:pt>
                <c:pt idx="2">
                  <c:v>78.425096030729833</c:v>
                </c:pt>
                <c:pt idx="3">
                  <c:v>96.350832266325227</c:v>
                </c:pt>
                <c:pt idx="4">
                  <c:v>102.8169014084507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BA6-4149-96AD-42B5838F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clientela'!$B$88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clientela'!$C$88:$G$88</c:f>
              <c:numCache>
                <c:formatCode>#,##0</c:formatCode>
                <c:ptCount val="5"/>
                <c:pt idx="0">
                  <c:v>100</c:v>
                </c:pt>
                <c:pt idx="1">
                  <c:v>92.190775681341719</c:v>
                </c:pt>
                <c:pt idx="2">
                  <c:v>101.29716981132076</c:v>
                </c:pt>
                <c:pt idx="3">
                  <c:v>136.12421383647799</c:v>
                </c:pt>
                <c:pt idx="4">
                  <c:v>154.1011530398323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16-4D6A-AACA-DD38FC2C8CD6}"/>
            </c:ext>
          </c:extLst>
        </c:ser>
        <c:ser>
          <c:idx val="1"/>
          <c:order val="1"/>
          <c:tx>
            <c:strRef>
              <c:f>'4. tipologia di clientela'!$B$89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clientela'!$C$89:$G$89</c:f>
              <c:numCache>
                <c:formatCode>#,##0</c:formatCode>
                <c:ptCount val="5"/>
                <c:pt idx="0">
                  <c:v>100</c:v>
                </c:pt>
                <c:pt idx="1">
                  <c:v>105.88728458313928</c:v>
                </c:pt>
                <c:pt idx="2">
                  <c:v>110.94550535631113</c:v>
                </c:pt>
                <c:pt idx="3">
                  <c:v>123.1951560316721</c:v>
                </c:pt>
                <c:pt idx="4">
                  <c:v>123.88448998602701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16-4D6A-AACA-DD38FC2C8CD6}"/>
            </c:ext>
          </c:extLst>
        </c:ser>
        <c:ser>
          <c:idx val="2"/>
          <c:order val="2"/>
          <c:tx>
            <c:strRef>
              <c:f>'4. tipologia di clientela'!$B$90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clientela'!$C$90:$G$90</c:f>
              <c:numCache>
                <c:formatCode>#,##0</c:formatCode>
                <c:ptCount val="5"/>
                <c:pt idx="0">
                  <c:v>100</c:v>
                </c:pt>
                <c:pt idx="1">
                  <c:v>98.454157782515992</c:v>
                </c:pt>
                <c:pt idx="2">
                  <c:v>86.220682302771863</c:v>
                </c:pt>
                <c:pt idx="3">
                  <c:v>114.79211087420043</c:v>
                </c:pt>
                <c:pt idx="4">
                  <c:v>111.75373134328359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16-4D6A-AACA-DD38FC2C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clientela'!$B$102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105.96137699412257</c:v>
                </c:pt>
                <c:pt idx="2">
                  <c:v>89.252728799328295</c:v>
                </c:pt>
                <c:pt idx="3">
                  <c:v>115.19731318219984</c:v>
                </c:pt>
                <c:pt idx="4">
                  <c:v>121.24265323257765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F6-4561-8820-F226E83775AF}"/>
            </c:ext>
          </c:extLst>
        </c:ser>
        <c:ser>
          <c:idx val="1"/>
          <c:order val="1"/>
          <c:tx>
            <c:strRef>
              <c:f>'4. tipologia di clientela'!$B$103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105.88545326774421</c:v>
                </c:pt>
                <c:pt idx="2">
                  <c:v>99.402670414617006</c:v>
                </c:pt>
                <c:pt idx="3">
                  <c:v>110.52354181307098</c:v>
                </c:pt>
                <c:pt idx="4">
                  <c:v>109.97891777933941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F6-4561-8820-F226E83775AF}"/>
            </c:ext>
          </c:extLst>
        </c:ser>
        <c:ser>
          <c:idx val="2"/>
          <c:order val="2"/>
          <c:tx>
            <c:strRef>
              <c:f>'4. tipologia di clientela'!$B$104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104.92102065613609</c:v>
                </c:pt>
                <c:pt idx="2">
                  <c:v>83.596597812879708</c:v>
                </c:pt>
                <c:pt idx="3">
                  <c:v>98.177399756986645</c:v>
                </c:pt>
                <c:pt idx="4">
                  <c:v>107.59416767922237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3F6-4561-8820-F226E8377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clientela'!$B$116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clientela'!$C$116:$G$116</c:f>
              <c:numCache>
                <c:formatCode>#,##0</c:formatCode>
                <c:ptCount val="5"/>
                <c:pt idx="0">
                  <c:v>100</c:v>
                </c:pt>
                <c:pt idx="1">
                  <c:v>88.831719128329297</c:v>
                </c:pt>
                <c:pt idx="2">
                  <c:v>85.562953995157386</c:v>
                </c:pt>
                <c:pt idx="3">
                  <c:v>101.48305084745763</c:v>
                </c:pt>
                <c:pt idx="4">
                  <c:v>98.002421307506054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CF-49B2-BA54-8621A623D27F}"/>
            </c:ext>
          </c:extLst>
        </c:ser>
        <c:ser>
          <c:idx val="1"/>
          <c:order val="1"/>
          <c:tx>
            <c:strRef>
              <c:f>'4. tipologia di clientela'!$B$117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103.64601769911503</c:v>
                </c:pt>
                <c:pt idx="2">
                  <c:v>105.71681415929204</c:v>
                </c:pt>
                <c:pt idx="3">
                  <c:v>109.64601769911503</c:v>
                </c:pt>
                <c:pt idx="4">
                  <c:v>103.04424778761062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CF-49B2-BA54-8621A623D27F}"/>
            </c:ext>
          </c:extLst>
        </c:ser>
        <c:ser>
          <c:idx val="2"/>
          <c:order val="2"/>
          <c:tx>
            <c:strRef>
              <c:f>'4. tipologia di clientela'!$B$118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tipologia di clientela'!$C$115:$G$115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tipologia di clientela'!$C$118:$G$118</c:f>
              <c:numCache>
                <c:formatCode>#,##0</c:formatCode>
                <c:ptCount val="5"/>
                <c:pt idx="0">
                  <c:v>100</c:v>
                </c:pt>
                <c:pt idx="1">
                  <c:v>97.413318657127135</c:v>
                </c:pt>
                <c:pt idx="2">
                  <c:v>88.772702256466701</c:v>
                </c:pt>
                <c:pt idx="3">
                  <c:v>101.92625206384149</c:v>
                </c:pt>
                <c:pt idx="4">
                  <c:v>114.14419372592184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CCF-49B2-BA54-8621A623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7-466A-A171-3524698FA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47-466A-A171-3524698FA904}"/>
              </c:ext>
            </c:extLst>
          </c:dPt>
          <c:dLbls>
            <c:dLbl>
              <c:idx val="0"/>
              <c:layout>
                <c:manualLayout>
                  <c:x val="-2.1293167251350501E-2"/>
                  <c:y val="-5.12026579772077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47-466A-A171-3524698FA904}"/>
                </c:ext>
              </c:extLst>
            </c:dLbl>
            <c:dLbl>
              <c:idx val="1"/>
              <c:layout>
                <c:manualLayout>
                  <c:x val="5.9367566685921197E-3"/>
                  <c:y val="8.82982628007310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7-466A-A171-3524698FA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'4. Sesso, nazionalità, età'!$AE$4:$AF$4</c:f>
              <c:numCache>
                <c:formatCode>#,##0</c:formatCode>
                <c:ptCount val="2"/>
                <c:pt idx="0">
                  <c:v>24103</c:v>
                </c:pt>
                <c:pt idx="1">
                  <c:v>36156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7-466A-A171-3524698F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2-4E4F-BCB1-BD8E77B6ED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2-4E4F-BCB1-BD8E77B6ED08}"/>
              </c:ext>
            </c:extLst>
          </c:dPt>
          <c:dLbls>
            <c:dLbl>
              <c:idx val="0"/>
              <c:layout>
                <c:manualLayout>
                  <c:x val="-3.1330875307253259E-2"/>
                  <c:y val="-0.109691101241891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2-4E4F-BCB1-BD8E77B6ED08}"/>
                </c:ext>
              </c:extLst>
            </c:dLbl>
            <c:dLbl>
              <c:idx val="1"/>
              <c:layout>
                <c:manualLayout>
                  <c:x val="-1.7454068241469913E-2"/>
                  <c:y val="1.85173051384043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2-4E4F-BCB1-BD8E77B6E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'4. Sesso, nazionalità, età'!$AE$9:$AF$9</c:f>
              <c:numCache>
                <c:formatCode>#,##0</c:formatCode>
                <c:ptCount val="2"/>
                <c:pt idx="0">
                  <c:v>47956</c:v>
                </c:pt>
                <c:pt idx="1">
                  <c:v>12303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2-4E4F-BCB1-BD8E77B6E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B-4E7D-B886-DFB31A84B7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7B-4E7D-B886-DFB31A84B7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7B-4E7D-B886-DFB31A84B707}"/>
              </c:ext>
            </c:extLst>
          </c:dPt>
          <c:dLbls>
            <c:dLbl>
              <c:idx val="0"/>
              <c:layout>
                <c:manualLayout>
                  <c:x val="3.7202570235449726E-2"/>
                  <c:y val="2.759517034937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7B-4E7D-B886-DFB31A84B707}"/>
                </c:ext>
              </c:extLst>
            </c:dLbl>
            <c:dLbl>
              <c:idx val="1"/>
              <c:layout>
                <c:manualLayout>
                  <c:x val="1.6836098024104382E-2"/>
                  <c:y val="-8.15820649242127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E7D-B886-DFB31A84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'4. Sesso, nazionalità, età'!$AE$17:$AG$17</c:f>
              <c:numCache>
                <c:formatCode>#,##0</c:formatCode>
                <c:ptCount val="3"/>
                <c:pt idx="0">
                  <c:v>27270</c:v>
                </c:pt>
                <c:pt idx="1">
                  <c:v>32128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B-4E7D-B886-DFB31A84B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Settori'!$B$102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Settori'!$C$102:$G$102</c:f>
              <c:numCache>
                <c:formatCode>#,##0</c:formatCode>
                <c:ptCount val="5"/>
                <c:pt idx="0">
                  <c:v>100</c:v>
                </c:pt>
                <c:pt idx="1">
                  <c:v>92.480757844878624</c:v>
                </c:pt>
                <c:pt idx="2">
                  <c:v>75.90290112492599</c:v>
                </c:pt>
                <c:pt idx="3">
                  <c:v>94.671403197158071</c:v>
                </c:pt>
                <c:pt idx="4">
                  <c:v>111.7821195973949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71-4C1F-A9C6-ECB2321FE51C}"/>
            </c:ext>
          </c:extLst>
        </c:ser>
        <c:ser>
          <c:idx val="1"/>
          <c:order val="1"/>
          <c:tx>
            <c:strRef>
              <c:f>'1. Settori'!$B$103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102.17493533976017</c:v>
                </c:pt>
                <c:pt idx="2">
                  <c:v>69.198213026099225</c:v>
                </c:pt>
                <c:pt idx="3">
                  <c:v>92.711027509992945</c:v>
                </c:pt>
                <c:pt idx="4">
                  <c:v>105.09052433576298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71-4C1F-A9C6-ECB2321FE51C}"/>
            </c:ext>
          </c:extLst>
        </c:ser>
        <c:ser>
          <c:idx val="2"/>
          <c:order val="2"/>
          <c:tx>
            <c:strRef>
              <c:f>'1. Settori'!$B$104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105.70993082424668</c:v>
                </c:pt>
                <c:pt idx="2">
                  <c:v>94.934927893070693</c:v>
                </c:pt>
                <c:pt idx="3">
                  <c:v>108.79352796341892</c:v>
                </c:pt>
                <c:pt idx="4">
                  <c:v>111.09156993785906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B71-4C1F-A9C6-ECB2321F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98.464215056081173</c:v>
                </c:pt>
                <c:pt idx="2">
                  <c:v>88.249513090738333</c:v>
                </c:pt>
                <c:pt idx="3">
                  <c:v>100.7436432360028</c:v>
                </c:pt>
                <c:pt idx="4">
                  <c:v>106.26246141292215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9E-4D1A-9A92-6FD8CCD70754}"/>
            </c:ext>
          </c:extLst>
        </c:ser>
        <c:ser>
          <c:idx val="1"/>
          <c:order val="1"/>
          <c:tx>
            <c:strRef>
              <c:f>'4.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101.37221650774235</c:v>
                </c:pt>
                <c:pt idx="2">
                  <c:v>96.390425620638851</c:v>
                </c:pt>
                <c:pt idx="3">
                  <c:v>106.30396708459593</c:v>
                </c:pt>
                <c:pt idx="4">
                  <c:v>113.1661616302021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9E-4D1A-9A92-6FD8CCD70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99.512584866041138</c:v>
                </c:pt>
                <c:pt idx="2">
                  <c:v>89.419397837547024</c:v>
                </c:pt>
                <c:pt idx="3">
                  <c:v>103.20272695518109</c:v>
                </c:pt>
                <c:pt idx="4">
                  <c:v>108.89713292300527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87-49AF-A214-58932081DC2A}"/>
            </c:ext>
          </c:extLst>
        </c:ser>
        <c:ser>
          <c:idx val="1"/>
          <c:order val="1"/>
          <c:tx>
            <c:strRef>
              <c:f>'4.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102.77983752698272</c:v>
                </c:pt>
                <c:pt idx="2">
                  <c:v>107.5749336760756</c:v>
                </c:pt>
                <c:pt idx="3">
                  <c:v>107.13002784780925</c:v>
                </c:pt>
                <c:pt idx="4">
                  <c:v>115.90950285893189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87-49AF-A214-58932081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100.05212638414167</c:v>
                </c:pt>
                <c:pt idx="2">
                  <c:v>91.95689892694115</c:v>
                </c:pt>
                <c:pt idx="3">
                  <c:v>108.76467916210561</c:v>
                </c:pt>
                <c:pt idx="4">
                  <c:v>116.39225848729234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66-4BE6-916D-3C57D404E639}"/>
            </c:ext>
          </c:extLst>
        </c:ser>
        <c:ser>
          <c:idx val="1"/>
          <c:order val="1"/>
          <c:tx>
            <c:strRef>
              <c:f>'4.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100.00931277538167</c:v>
                </c:pt>
                <c:pt idx="2">
                  <c:v>93.493280250513649</c:v>
                </c:pt>
                <c:pt idx="3">
                  <c:v>99.830623897745724</c:v>
                </c:pt>
                <c:pt idx="4">
                  <c:v>104.82809198693883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66-4BE6-916D-3C57D404E639}"/>
            </c:ext>
          </c:extLst>
        </c:ser>
        <c:ser>
          <c:idx val="2"/>
          <c:order val="2"/>
          <c:tx>
            <c:strRef>
              <c:f>'4.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110.57377049180329</c:v>
                </c:pt>
                <c:pt idx="2">
                  <c:v>106.12021857923497</c:v>
                </c:pt>
                <c:pt idx="3">
                  <c:v>122.54098360655739</c:v>
                </c:pt>
                <c:pt idx="4">
                  <c:v>141.17486338797812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66-4BE6-916D-3C57D404E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100.04785375891277</c:v>
                </c:pt>
                <c:pt idx="2">
                  <c:v>96.803368904627462</c:v>
                </c:pt>
                <c:pt idx="3">
                  <c:v>110.31248504570034</c:v>
                </c:pt>
                <c:pt idx="4">
                  <c:v>115.34191510743167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28-4CC2-986C-52690B4E916F}"/>
            </c:ext>
          </c:extLst>
        </c:ser>
        <c:ser>
          <c:idx val="1"/>
          <c:order val="1"/>
          <c:tx>
            <c:strRef>
              <c:f>'4.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100.46439115003152</c:v>
                </c:pt>
                <c:pt idx="2">
                  <c:v>99.16077885030019</c:v>
                </c:pt>
                <c:pt idx="3">
                  <c:v>117.86247387799781</c:v>
                </c:pt>
                <c:pt idx="4">
                  <c:v>119.93233157528111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28-4CC2-986C-52690B4E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2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99.810126582278485</c:v>
                </c:pt>
                <c:pt idx="2">
                  <c:v>93.316924519456165</c:v>
                </c:pt>
                <c:pt idx="3">
                  <c:v>112.04172526957336</c:v>
                </c:pt>
                <c:pt idx="4">
                  <c:v>112.41443975621191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3-4862-A6F4-94D7C3BF05B5}"/>
            </c:ext>
          </c:extLst>
        </c:ser>
        <c:ser>
          <c:idx val="1"/>
          <c:order val="1"/>
          <c:tx>
            <c:strRef>
              <c:f>'4.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102.75524809160305</c:v>
                </c:pt>
                <c:pt idx="2">
                  <c:v>123.02003816793894</c:v>
                </c:pt>
                <c:pt idx="3">
                  <c:v>128.66173664122138</c:v>
                </c:pt>
                <c:pt idx="4">
                  <c:v>146.74379770992368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3-4862-A6F4-94D7C3BF0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100.40633319321843</c:v>
                </c:pt>
                <c:pt idx="2">
                  <c:v>99.154640138246691</c:v>
                </c:pt>
                <c:pt idx="3">
                  <c:v>120.46144505160899</c:v>
                </c:pt>
                <c:pt idx="4">
                  <c:v>127.36443883984867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CC-4A6D-A65A-E43515AFE9DF}"/>
            </c:ext>
          </c:extLst>
        </c:ser>
        <c:ser>
          <c:idx val="1"/>
          <c:order val="1"/>
          <c:tx>
            <c:strRef>
              <c:f>'4.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99.848197343453521</c:v>
                </c:pt>
                <c:pt idx="2">
                  <c:v>97.184750733137832</c:v>
                </c:pt>
                <c:pt idx="3">
                  <c:v>110.49508366396412</c:v>
                </c:pt>
                <c:pt idx="4">
                  <c:v>110.84353976194583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CC-4A6D-A65A-E43515AFE9DF}"/>
            </c:ext>
          </c:extLst>
        </c:ser>
        <c:ser>
          <c:idx val="2"/>
          <c:order val="2"/>
          <c:tx>
            <c:strRef>
              <c:f>'4.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116.51234567901234</c:v>
                </c:pt>
                <c:pt idx="2">
                  <c:v>111.72839506172841</c:v>
                </c:pt>
                <c:pt idx="3">
                  <c:v>118.05555555555556</c:v>
                </c:pt>
                <c:pt idx="4">
                  <c:v>132.87037037037038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CC-4A6D-A65A-E43515AF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3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101.44400581757739</c:v>
                </c:pt>
                <c:pt idx="2">
                  <c:v>104.65406191564513</c:v>
                </c:pt>
                <c:pt idx="3">
                  <c:v>122.49116974859756</c:v>
                </c:pt>
                <c:pt idx="4">
                  <c:v>130.50072719717431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4F4-A38D-1B146F8B4F6A}"/>
            </c:ext>
          </c:extLst>
        </c:ser>
        <c:ser>
          <c:idx val="1"/>
          <c:order val="1"/>
          <c:tx>
            <c:strRef>
              <c:f>'4.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98.711278315856873</c:v>
                </c:pt>
                <c:pt idx="2">
                  <c:v>102.47338509565355</c:v>
                </c:pt>
                <c:pt idx="3">
                  <c:v>129.11230288961818</c:v>
                </c:pt>
                <c:pt idx="4">
                  <c:v>133.60281757784361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4F4-A38D-1B146F8B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98.433333333333323</c:v>
                </c:pt>
                <c:pt idx="2">
                  <c:v>95.161111111111111</c:v>
                </c:pt>
                <c:pt idx="3">
                  <c:v>120.9</c:v>
                </c:pt>
                <c:pt idx="4">
                  <c:v>122.83333333333333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9E-4F1D-8F38-74E558F89382}"/>
            </c:ext>
          </c:extLst>
        </c:ser>
        <c:ser>
          <c:idx val="1"/>
          <c:order val="1"/>
          <c:tx>
            <c:strRef>
              <c:f>'4.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106.3122117018694</c:v>
                </c:pt>
                <c:pt idx="2">
                  <c:v>139.52415634862831</c:v>
                </c:pt>
                <c:pt idx="3">
                  <c:v>149.52658412235979</c:v>
                </c:pt>
                <c:pt idx="4">
                  <c:v>173.41587764020395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9E-4F1D-8F38-74E558F8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8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101.13963148365109</c:v>
                </c:pt>
                <c:pt idx="2">
                  <c:v>108.47800617744167</c:v>
                </c:pt>
                <c:pt idx="3">
                  <c:v>135.4776866545958</c:v>
                </c:pt>
                <c:pt idx="4">
                  <c:v>145.10597507721803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761-405F-A83C-95336FA0C9C8}"/>
            </c:ext>
          </c:extLst>
        </c:ser>
        <c:ser>
          <c:idx val="1"/>
          <c:order val="1"/>
          <c:tx>
            <c:strRef>
              <c:f>'4.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98.665487579387417</c:v>
                </c:pt>
                <c:pt idx="2">
                  <c:v>99.421175335637912</c:v>
                </c:pt>
                <c:pt idx="3">
                  <c:v>119.4549401077257</c:v>
                </c:pt>
                <c:pt idx="4">
                  <c:v>122.57416191012138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61-405F-A83C-95336FA0C9C8}"/>
            </c:ext>
          </c:extLst>
        </c:ser>
        <c:ser>
          <c:idx val="2"/>
          <c:order val="2"/>
          <c:tx>
            <c:strRef>
              <c:f>'4.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112.7147766323024</c:v>
                </c:pt>
                <c:pt idx="2">
                  <c:v>111.34020618556701</c:v>
                </c:pt>
                <c:pt idx="3">
                  <c:v>117.5257731958763</c:v>
                </c:pt>
                <c:pt idx="4">
                  <c:v>131.27147766323023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761-405F-A83C-95336FA0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106.32447296058662</c:v>
                </c:pt>
                <c:pt idx="2">
                  <c:v>89.306446684998477</c:v>
                </c:pt>
                <c:pt idx="3">
                  <c:v>102.62755881454324</c:v>
                </c:pt>
                <c:pt idx="4">
                  <c:v>106.23281393217232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B7-4027-B0ED-FE9390D59EFF}"/>
            </c:ext>
          </c:extLst>
        </c:ser>
        <c:ser>
          <c:idx val="1"/>
          <c:order val="1"/>
          <c:tx>
            <c:strRef>
              <c:f>'4.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105.32724505327245</c:v>
                </c:pt>
                <c:pt idx="2">
                  <c:v>98.439878234398776</c:v>
                </c:pt>
                <c:pt idx="3">
                  <c:v>112.63318112633181</c:v>
                </c:pt>
                <c:pt idx="4">
                  <c:v>114.11719939117199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B7-4027-B0ED-FE9390D5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Settori'!$B$116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88.51274248763788</c:v>
                </c:pt>
                <c:pt idx="2">
                  <c:v>71.77634081399772</c:v>
                </c:pt>
                <c:pt idx="3">
                  <c:v>85.127424876378853</c:v>
                </c:pt>
                <c:pt idx="4">
                  <c:v>88.13236972232788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FA5-4204-A56F-42FDDBD86D89}"/>
            </c:ext>
          </c:extLst>
        </c:ser>
        <c:ser>
          <c:idx val="1"/>
          <c:order val="1"/>
          <c:tx>
            <c:strRef>
              <c:f>'1. Settori'!$B$117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99.057287889775196</c:v>
                </c:pt>
                <c:pt idx="2">
                  <c:v>68.600435097897034</c:v>
                </c:pt>
                <c:pt idx="3">
                  <c:v>81.532511481750063</c:v>
                </c:pt>
                <c:pt idx="4">
                  <c:v>80.710659898477161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A5-4204-A56F-42FDDBD86D89}"/>
            </c:ext>
          </c:extLst>
        </c:ser>
        <c:ser>
          <c:idx val="2"/>
          <c:order val="2"/>
          <c:tx>
            <c:strRef>
              <c:f>'1. Settori'!$B$118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Settori'!$C$118:$G$118</c:f>
              <c:numCache>
                <c:formatCode>#,##0</c:formatCode>
                <c:ptCount val="5"/>
                <c:pt idx="0">
                  <c:v>100</c:v>
                </c:pt>
                <c:pt idx="1">
                  <c:v>98.050320304521392</c:v>
                </c:pt>
                <c:pt idx="2">
                  <c:v>96.676260328660291</c:v>
                </c:pt>
                <c:pt idx="3">
                  <c:v>105.8397548974097</c:v>
                </c:pt>
                <c:pt idx="4">
                  <c:v>103.37016061647016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A5-4204-A56F-42FDDBD8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105.67608132078045</c:v>
                </c:pt>
                <c:pt idx="2">
                  <c:v>93.600764087870104</c:v>
                </c:pt>
                <c:pt idx="3">
                  <c:v>107.7636785373175</c:v>
                </c:pt>
                <c:pt idx="4">
                  <c:v>109.63296493382452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EF-4AD9-AE12-EB0D606C3CEE}"/>
            </c:ext>
          </c:extLst>
        </c:ser>
        <c:ser>
          <c:idx val="1"/>
          <c:order val="1"/>
          <c:tx>
            <c:strRef>
              <c:f>'4.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105.91666666666666</c:v>
                </c:pt>
                <c:pt idx="2">
                  <c:v>103.08333333333333</c:v>
                </c:pt>
                <c:pt idx="3">
                  <c:v>115.08333333333334</c:v>
                </c:pt>
                <c:pt idx="4">
                  <c:v>120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EF-4AD9-AE12-EB0D606C3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102.91176470588235</c:v>
                </c:pt>
                <c:pt idx="2">
                  <c:v>96.735294117647058</c:v>
                </c:pt>
                <c:pt idx="3">
                  <c:v>113.8235294117647</c:v>
                </c:pt>
                <c:pt idx="4">
                  <c:v>123.08823529411765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F5-4EAF-ACA6-4C6C041A43EF}"/>
            </c:ext>
          </c:extLst>
        </c:ser>
        <c:ser>
          <c:idx val="1"/>
          <c:order val="1"/>
          <c:tx>
            <c:strRef>
              <c:f>'4.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106.87512527560634</c:v>
                </c:pt>
                <c:pt idx="2">
                  <c:v>93.505712567648828</c:v>
                </c:pt>
                <c:pt idx="3">
                  <c:v>104.93084786530366</c:v>
                </c:pt>
                <c:pt idx="4">
                  <c:v>102.14471838043697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F5-4EAF-ACA6-4C6C041A43EF}"/>
            </c:ext>
          </c:extLst>
        </c:ser>
        <c:ser>
          <c:idx val="2"/>
          <c:order val="2"/>
          <c:tx>
            <c:strRef>
              <c:f>'4.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132.14285714285714</c:v>
                </c:pt>
                <c:pt idx="2">
                  <c:v>102.14285714285714</c:v>
                </c:pt>
                <c:pt idx="3">
                  <c:v>124.28571428571429</c:v>
                </c:pt>
                <c:pt idx="4">
                  <c:v>138.57142857142856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F5-4EAF-ACA6-4C6C041A4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95.09885825675299</c:v>
                </c:pt>
                <c:pt idx="2">
                  <c:v>83.458646616541358</c:v>
                </c:pt>
                <c:pt idx="3">
                  <c:v>100.2784739626845</c:v>
                </c:pt>
                <c:pt idx="4">
                  <c:v>104.06571985519355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1E4-4271-9A83-56319A5261F9}"/>
            </c:ext>
          </c:extLst>
        </c:ser>
        <c:ser>
          <c:idx val="1"/>
          <c:order val="1"/>
          <c:tx>
            <c:strRef>
              <c:f>'4.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101.17666556181636</c:v>
                </c:pt>
                <c:pt idx="2">
                  <c:v>95.127610208816705</c:v>
                </c:pt>
                <c:pt idx="3">
                  <c:v>105.78389128273118</c:v>
                </c:pt>
                <c:pt idx="4">
                  <c:v>110.37454424925424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1E4-4271-9A83-56319A52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99.265591138935704</c:v>
                </c:pt>
                <c:pt idx="2">
                  <c:v>88.393932097279077</c:v>
                </c:pt>
                <c:pt idx="3">
                  <c:v>105.15290151697567</c:v>
                </c:pt>
                <c:pt idx="4">
                  <c:v>108.33132675174572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AE-4356-A539-336BD7412E78}"/>
            </c:ext>
          </c:extLst>
        </c:ser>
        <c:ser>
          <c:idx val="1"/>
          <c:order val="1"/>
          <c:tx>
            <c:strRef>
              <c:f>'4.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96.66413949962093</c:v>
                </c:pt>
                <c:pt idx="2">
                  <c:v>105.76194086429113</c:v>
                </c:pt>
                <c:pt idx="3">
                  <c:v>94.768764215314633</c:v>
                </c:pt>
                <c:pt idx="4">
                  <c:v>106.06520090978013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AE-4356-A539-336BD741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98.41349785948124</c:v>
                </c:pt>
                <c:pt idx="2">
                  <c:v>85.570385293376987</c:v>
                </c:pt>
                <c:pt idx="3">
                  <c:v>105.9430873835306</c:v>
                </c:pt>
                <c:pt idx="4">
                  <c:v>113.12012087635357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73-4821-83CC-978B1AB20B9B}"/>
            </c:ext>
          </c:extLst>
        </c:ser>
        <c:ser>
          <c:idx val="1"/>
          <c:order val="1"/>
          <c:tx>
            <c:strRef>
              <c:f>'4.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99.081908190819078</c:v>
                </c:pt>
                <c:pt idx="2">
                  <c:v>93.915391539153916</c:v>
                </c:pt>
                <c:pt idx="3">
                  <c:v>102.12421242124212</c:v>
                </c:pt>
                <c:pt idx="4">
                  <c:v>104.21242124212422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73-4821-83CC-978B1AB20B9B}"/>
            </c:ext>
          </c:extLst>
        </c:ser>
        <c:ser>
          <c:idx val="2"/>
          <c:order val="2"/>
          <c:tx>
            <c:strRef>
              <c:f>'4.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109.09090909090908</c:v>
                </c:pt>
                <c:pt idx="2">
                  <c:v>123.23232323232322</c:v>
                </c:pt>
                <c:pt idx="3">
                  <c:v>105.05050505050507</c:v>
                </c:pt>
                <c:pt idx="4">
                  <c:v>117.17171717171718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73-4821-83CC-978B1AB2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96.369412298615842</c:v>
                </c:pt>
                <c:pt idx="2">
                  <c:v>96.097118221012025</c:v>
                </c:pt>
                <c:pt idx="3">
                  <c:v>97.594735647832991</c:v>
                </c:pt>
                <c:pt idx="4">
                  <c:v>98.184706149307914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10-450B-8D7C-ACBEB2FCE401}"/>
            </c:ext>
          </c:extLst>
        </c:ser>
        <c:ser>
          <c:idx val="1"/>
          <c:order val="1"/>
          <c:tx>
            <c:strRef>
              <c:f>'4.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99.21433060967945</c:v>
                </c:pt>
                <c:pt idx="2">
                  <c:v>97.077309868007546</c:v>
                </c:pt>
                <c:pt idx="3">
                  <c:v>111.54934003771213</c:v>
                </c:pt>
                <c:pt idx="4">
                  <c:v>106.9610307982401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10-450B-8D7C-ACBEB2FC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98.29362880886427</c:v>
                </c:pt>
                <c:pt idx="2">
                  <c:v>93.939058171745145</c:v>
                </c:pt>
                <c:pt idx="3">
                  <c:v>104.18836565096954</c:v>
                </c:pt>
                <c:pt idx="4">
                  <c:v>97.65096952908587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D7-4B0C-AE06-87C2327C23FC}"/>
            </c:ext>
          </c:extLst>
        </c:ser>
        <c:ser>
          <c:idx val="1"/>
          <c:order val="1"/>
          <c:tx>
            <c:strRef>
              <c:f>'4.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96.792668957617408</c:v>
                </c:pt>
                <c:pt idx="2">
                  <c:v>110.82474226804125</c:v>
                </c:pt>
                <c:pt idx="3">
                  <c:v>114.37571592210767</c:v>
                </c:pt>
                <c:pt idx="4">
                  <c:v>132.9324169530355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D7-4B0C-AE06-87C2327C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35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98.795957858525057</c:v>
                </c:pt>
                <c:pt idx="2">
                  <c:v>93.700279509782845</c:v>
                </c:pt>
                <c:pt idx="3">
                  <c:v>107.39625886906042</c:v>
                </c:pt>
                <c:pt idx="4">
                  <c:v>106.83723930337561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18-4851-8FDE-4F9B65D1524A}"/>
            </c:ext>
          </c:extLst>
        </c:ser>
        <c:ser>
          <c:idx val="1"/>
          <c:order val="1"/>
          <c:tx>
            <c:strRef>
              <c:f>'4.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97.167610796401206</c:v>
                </c:pt>
                <c:pt idx="2">
                  <c:v>98.633788737087642</c:v>
                </c:pt>
                <c:pt idx="3">
                  <c:v>104.29856714428524</c:v>
                </c:pt>
                <c:pt idx="4">
                  <c:v>99.900033322225923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18-4851-8FDE-4F9B65D1524A}"/>
            </c:ext>
          </c:extLst>
        </c:ser>
        <c:ser>
          <c:idx val="2"/>
          <c:order val="2"/>
          <c:tx>
            <c:strRef>
              <c:f>'4.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113.55932203389831</c:v>
                </c:pt>
                <c:pt idx="2">
                  <c:v>114.40677966101696</c:v>
                </c:pt>
                <c:pt idx="3">
                  <c:v>122.88135593220339</c:v>
                </c:pt>
                <c:pt idx="4">
                  <c:v>143.22033898305085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18-4851-8FDE-4F9B65D15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118.70945981007732</c:v>
                </c:pt>
                <c:pt idx="2">
                  <c:v>100.77837164651548</c:v>
                </c:pt>
                <c:pt idx="3">
                  <c:v>113.9250687561621</c:v>
                </c:pt>
                <c:pt idx="4">
                  <c:v>132.94068808053552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BBD-49D8-BF29-2C5FEAC635CD}"/>
            </c:ext>
          </c:extLst>
        </c:ser>
        <c:ser>
          <c:idx val="1"/>
          <c:order val="1"/>
          <c:tx>
            <c:strRef>
              <c:f>'4.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101.64763517164369</c:v>
                </c:pt>
                <c:pt idx="2">
                  <c:v>95.000900543928537</c:v>
                </c:pt>
                <c:pt idx="3">
                  <c:v>111.41601527322503</c:v>
                </c:pt>
                <c:pt idx="4">
                  <c:v>118.37974136378374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BBD-49D8-BF29-2C5FEAC635CD}"/>
            </c:ext>
          </c:extLst>
        </c:ser>
        <c:ser>
          <c:idx val="2"/>
          <c:order val="2"/>
          <c:tx>
            <c:strRef>
              <c:f>'4.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83.798055251465001</c:v>
                </c:pt>
                <c:pt idx="2">
                  <c:v>78.517612209414651</c:v>
                </c:pt>
                <c:pt idx="3">
                  <c:v>93.777770622705901</c:v>
                </c:pt>
                <c:pt idx="4">
                  <c:v>92.97443492819886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76-4E02-B386-A8107825E930}"/>
            </c:ext>
          </c:extLst>
        </c:ser>
        <c:ser>
          <c:idx val="3"/>
          <c:order val="3"/>
          <c:tx>
            <c:strRef>
              <c:f>'4.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108.88792070580547</c:v>
                </c:pt>
                <c:pt idx="2">
                  <c:v>75.285916566822792</c:v>
                </c:pt>
                <c:pt idx="3">
                  <c:v>105.3262171876702</c:v>
                </c:pt>
                <c:pt idx="4">
                  <c:v>119.62749155865373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76-4E02-B386-A8107825E930}"/>
            </c:ext>
          </c:extLst>
        </c:ser>
        <c:ser>
          <c:idx val="4"/>
          <c:order val="4"/>
          <c:tx>
            <c:strRef>
              <c:f>'4.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100.4914314516129</c:v>
                </c:pt>
                <c:pt idx="2">
                  <c:v>61.573840725806448</c:v>
                </c:pt>
                <c:pt idx="3">
                  <c:v>65.996723790322577</c:v>
                </c:pt>
                <c:pt idx="4">
                  <c:v>77.431955645161281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76-4E02-B386-A8107825E930}"/>
            </c:ext>
          </c:extLst>
        </c:ser>
        <c:ser>
          <c:idx val="5"/>
          <c:order val="5"/>
          <c:tx>
            <c:strRef>
              <c:f>'4.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101.87440650675035</c:v>
                </c:pt>
                <c:pt idx="2">
                  <c:v>144.98988481070145</c:v>
                </c:pt>
                <c:pt idx="3">
                  <c:v>111.64278931505717</c:v>
                </c:pt>
                <c:pt idx="4">
                  <c:v>99.508690805499356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76-4E02-B386-A8107825E930}"/>
            </c:ext>
          </c:extLst>
        </c:ser>
        <c:ser>
          <c:idx val="6"/>
          <c:order val="6"/>
          <c:tx>
            <c:strRef>
              <c:f>'4.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98.284407167365615</c:v>
                </c:pt>
                <c:pt idx="2">
                  <c:v>79.179374761723224</c:v>
                </c:pt>
                <c:pt idx="3">
                  <c:v>85.226839496759439</c:v>
                </c:pt>
                <c:pt idx="4">
                  <c:v>98.589401448722839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676-4E02-B386-A8107825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122.60284218399403</c:v>
                </c:pt>
                <c:pt idx="2">
                  <c:v>104.69708302169036</c:v>
                </c:pt>
                <c:pt idx="3">
                  <c:v>122.04936424831713</c:v>
                </c:pt>
                <c:pt idx="4">
                  <c:v>140.13462976813761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7-48BF-B326-03F47C87C165}"/>
            </c:ext>
          </c:extLst>
        </c:ser>
        <c:ser>
          <c:idx val="1"/>
          <c:order val="1"/>
          <c:tx>
            <c:strRef>
              <c:f>'4.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99.914044397937062</c:v>
                </c:pt>
                <c:pt idx="2">
                  <c:v>95.735854697660514</c:v>
                </c:pt>
                <c:pt idx="3">
                  <c:v>110.47910905149863</c:v>
                </c:pt>
                <c:pt idx="4">
                  <c:v>113.99955153598924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7-48BF-B326-03F47C87C165}"/>
            </c:ext>
          </c:extLst>
        </c:ser>
        <c:ser>
          <c:idx val="2"/>
          <c:order val="2"/>
          <c:tx>
            <c:strRef>
              <c:f>'4.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81.970776476270984</c:v>
                </c:pt>
                <c:pt idx="2">
                  <c:v>84.494626252868017</c:v>
                </c:pt>
                <c:pt idx="3">
                  <c:v>133.02741214829129</c:v>
                </c:pt>
                <c:pt idx="4">
                  <c:v>133.42591474459607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5E-4C06-BD26-BDC1370DDF86}"/>
            </c:ext>
          </c:extLst>
        </c:ser>
        <c:ser>
          <c:idx val="3"/>
          <c:order val="3"/>
          <c:tx>
            <c:strRef>
              <c:f>'4.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110.29281277728482</c:v>
                </c:pt>
                <c:pt idx="2">
                  <c:v>70.629991126885542</c:v>
                </c:pt>
                <c:pt idx="3">
                  <c:v>100.2661934338953</c:v>
                </c:pt>
                <c:pt idx="4">
                  <c:v>116.50399290150844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5E-4C06-BD26-BDC1370DDF86}"/>
            </c:ext>
          </c:extLst>
        </c:ser>
        <c:ser>
          <c:idx val="4"/>
          <c:order val="4"/>
          <c:tx>
            <c:strRef>
              <c:f>'4.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88.928828181164633</c:v>
                </c:pt>
                <c:pt idx="2">
                  <c:v>83.752695902228609</c:v>
                </c:pt>
                <c:pt idx="3">
                  <c:v>93.026599568655641</c:v>
                </c:pt>
                <c:pt idx="4">
                  <c:v>81.667864845434934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5E-4C06-BD26-BDC1370DDF86}"/>
            </c:ext>
          </c:extLst>
        </c:ser>
        <c:ser>
          <c:idx val="5"/>
          <c:order val="5"/>
          <c:tx>
            <c:strRef>
              <c:f>'4.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106.06451612903226</c:v>
                </c:pt>
                <c:pt idx="2">
                  <c:v>161.67741935483869</c:v>
                </c:pt>
                <c:pt idx="3">
                  <c:v>128.23225806451612</c:v>
                </c:pt>
                <c:pt idx="4">
                  <c:v>106.81290322580645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5E-4C06-BD26-BDC1370DDF86}"/>
            </c:ext>
          </c:extLst>
        </c:ser>
        <c:ser>
          <c:idx val="6"/>
          <c:order val="6"/>
          <c:tx>
            <c:strRef>
              <c:f>'4.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98.69996578857338</c:v>
                </c:pt>
                <c:pt idx="2">
                  <c:v>78.138898392062956</c:v>
                </c:pt>
                <c:pt idx="3">
                  <c:v>83.920629490249738</c:v>
                </c:pt>
                <c:pt idx="4">
                  <c:v>93.08929182346904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5E-4C06-BD26-BDC1370DD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3-4F97-B83F-858339D143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3-4F97-B83F-858339D1431A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6.81159929832299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3-4F97-B83F-858339D1431A}"/>
                </c:ext>
              </c:extLst>
            </c:dLbl>
            <c:dLbl>
              <c:idx val="1"/>
              <c:layout>
                <c:manualLayout>
                  <c:x val="-1.9997496146836858E-3"/>
                  <c:y val="4.60391632933218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3-4F97-B83F-858339D14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'1. Sesso, nazionalità, età'!$AE$4:$AF$4</c:f>
              <c:numCache>
                <c:formatCode>#,##0</c:formatCode>
                <c:ptCount val="2"/>
                <c:pt idx="0">
                  <c:v>40492</c:v>
                </c:pt>
                <c:pt idx="1">
                  <c:v>55570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3-4FF0-92BC-623C01D5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120.61092255476704</c:v>
                </c:pt>
                <c:pt idx="2">
                  <c:v>115.76673866090712</c:v>
                </c:pt>
                <c:pt idx="3">
                  <c:v>126.13390928725703</c:v>
                </c:pt>
                <c:pt idx="4">
                  <c:v>159.796359148411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E3-4AD1-BBFD-D7DEAE93E9C8}"/>
            </c:ext>
          </c:extLst>
        </c:ser>
        <c:ser>
          <c:idx val="1"/>
          <c:order val="1"/>
          <c:tx>
            <c:strRef>
              <c:f>'4.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99.656327863218479</c:v>
                </c:pt>
                <c:pt idx="2">
                  <c:v>98.230088495575217</c:v>
                </c:pt>
                <c:pt idx="3">
                  <c:v>113.23137726608816</c:v>
                </c:pt>
                <c:pt idx="4">
                  <c:v>114.21084285591544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E3-4AD1-BBFD-D7DEAE93E9C8}"/>
            </c:ext>
          </c:extLst>
        </c:ser>
        <c:ser>
          <c:idx val="2"/>
          <c:order val="2"/>
          <c:tx>
            <c:strRef>
              <c:f>'4.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82.441942294159048</c:v>
                </c:pt>
                <c:pt idx="2">
                  <c:v>99.331456720619286</c:v>
                </c:pt>
                <c:pt idx="3">
                  <c:v>213.30049261083747</c:v>
                </c:pt>
                <c:pt idx="4">
                  <c:v>224.41942294159043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97-4323-9E99-D93A03F39F73}"/>
            </c:ext>
          </c:extLst>
        </c:ser>
        <c:ser>
          <c:idx val="3"/>
          <c:order val="3"/>
          <c:tx>
            <c:strRef>
              <c:f>'4.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119.23076923076923</c:v>
                </c:pt>
                <c:pt idx="2">
                  <c:v>83.760683760683762</c:v>
                </c:pt>
                <c:pt idx="3">
                  <c:v>117.0940170940171</c:v>
                </c:pt>
                <c:pt idx="4">
                  <c:v>130.98290598290598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97-4323-9E99-D93A03F39F73}"/>
            </c:ext>
          </c:extLst>
        </c:ser>
        <c:ser>
          <c:idx val="4"/>
          <c:order val="4"/>
          <c:tx>
            <c:strRef>
              <c:f>'4.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79.047619047619051</c:v>
                </c:pt>
                <c:pt idx="2">
                  <c:v>66.904761904761898</c:v>
                </c:pt>
                <c:pt idx="3">
                  <c:v>90.476190476190482</c:v>
                </c:pt>
                <c:pt idx="4">
                  <c:v>71.19047619047619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97-4323-9E99-D93A03F39F73}"/>
            </c:ext>
          </c:extLst>
        </c:ser>
        <c:ser>
          <c:idx val="5"/>
          <c:order val="5"/>
          <c:tx>
            <c:strRef>
              <c:f>'4.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106.6620402498265</c:v>
                </c:pt>
                <c:pt idx="2">
                  <c:v>187.64746703678</c:v>
                </c:pt>
                <c:pt idx="3">
                  <c:v>150.38167938931298</c:v>
                </c:pt>
                <c:pt idx="4">
                  <c:v>124.14989590562109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97-4323-9E99-D93A03F39F73}"/>
            </c:ext>
          </c:extLst>
        </c:ser>
        <c:ser>
          <c:idx val="6"/>
          <c:order val="6"/>
          <c:tx>
            <c:strRef>
              <c:f>'4.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88.129844961240309</c:v>
                </c:pt>
                <c:pt idx="2">
                  <c:v>72.238372093023244</c:v>
                </c:pt>
                <c:pt idx="3">
                  <c:v>72.529069767441854</c:v>
                </c:pt>
                <c:pt idx="4">
                  <c:v>81.879844961240309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297-4323-9E99-D93A03F39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147.77777777777777</c:v>
                </c:pt>
                <c:pt idx="2">
                  <c:v>93.555555555555557</c:v>
                </c:pt>
                <c:pt idx="3">
                  <c:v>116.55555555555554</c:v>
                </c:pt>
                <c:pt idx="4">
                  <c:v>139.22222222222223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C1-459C-A2C1-CBE2828572F3}"/>
            </c:ext>
          </c:extLst>
        </c:ser>
        <c:ser>
          <c:idx val="1"/>
          <c:order val="1"/>
          <c:tx>
            <c:strRef>
              <c:f>'4.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101.57946692991115</c:v>
                </c:pt>
                <c:pt idx="2">
                  <c:v>94.175715695952604</c:v>
                </c:pt>
                <c:pt idx="3">
                  <c:v>109.79269496544917</c:v>
                </c:pt>
                <c:pt idx="4">
                  <c:v>117.13721618953603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C1-459C-A2C1-CBE2828572F3}"/>
            </c:ext>
          </c:extLst>
        </c:ser>
        <c:ser>
          <c:idx val="2"/>
          <c:order val="2"/>
          <c:tx>
            <c:strRef>
              <c:f>'4.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96.845794392523359</c:v>
                </c:pt>
                <c:pt idx="2">
                  <c:v>80.724299065420553</c:v>
                </c:pt>
                <c:pt idx="3">
                  <c:v>106.19158878504673</c:v>
                </c:pt>
                <c:pt idx="4">
                  <c:v>88.317757009345797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BF-47BF-9814-C828E78F0E9C}"/>
            </c:ext>
          </c:extLst>
        </c:ser>
        <c:ser>
          <c:idx val="3"/>
          <c:order val="3"/>
          <c:tx>
            <c:strRef>
              <c:f>'4.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110.83743842364532</c:v>
                </c:pt>
                <c:pt idx="2">
                  <c:v>58.620689655172406</c:v>
                </c:pt>
                <c:pt idx="3">
                  <c:v>69.950738916256157</c:v>
                </c:pt>
                <c:pt idx="4">
                  <c:v>95.073891625615758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BF-47BF-9814-C828E78F0E9C}"/>
            </c:ext>
          </c:extLst>
        </c:ser>
        <c:ser>
          <c:idx val="4"/>
          <c:order val="4"/>
          <c:tx>
            <c:strRef>
              <c:f>'4.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86.228813559322035</c:v>
                </c:pt>
                <c:pt idx="2">
                  <c:v>106.35593220338984</c:v>
                </c:pt>
                <c:pt idx="3">
                  <c:v>110.59322033898304</c:v>
                </c:pt>
                <c:pt idx="4">
                  <c:v>90.889830508474574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4BF-47BF-9814-C828E78F0E9C}"/>
            </c:ext>
          </c:extLst>
        </c:ser>
        <c:ser>
          <c:idx val="5"/>
          <c:order val="5"/>
          <c:tx>
            <c:strRef>
              <c:f>'4.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105.0632911392405</c:v>
                </c:pt>
                <c:pt idx="2">
                  <c:v>141.35021097046413</c:v>
                </c:pt>
                <c:pt idx="3">
                  <c:v>126.1603375527426</c:v>
                </c:pt>
                <c:pt idx="4">
                  <c:v>99.01547116736991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4BF-47BF-9814-C828E78F0E9C}"/>
            </c:ext>
          </c:extLst>
        </c:ser>
        <c:ser>
          <c:idx val="6"/>
          <c:order val="6"/>
          <c:tx>
            <c:strRef>
              <c:f>'4.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103.41614906832297</c:v>
                </c:pt>
                <c:pt idx="2">
                  <c:v>52.173913043478258</c:v>
                </c:pt>
                <c:pt idx="3">
                  <c:v>61.801242236024848</c:v>
                </c:pt>
                <c:pt idx="4">
                  <c:v>62.422360248447205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4BF-47BF-9814-C828E78F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129.476861167002</c:v>
                </c:pt>
                <c:pt idx="2">
                  <c:v>98.08853118712274</c:v>
                </c:pt>
                <c:pt idx="3">
                  <c:v>147.48490945674044</c:v>
                </c:pt>
                <c:pt idx="4">
                  <c:v>150.60362173038229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2B-47F1-ADBE-E268388C225A}"/>
            </c:ext>
          </c:extLst>
        </c:ser>
        <c:ser>
          <c:idx val="1"/>
          <c:order val="1"/>
          <c:tx>
            <c:strRef>
              <c:f>'4.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100.6423982869379</c:v>
                </c:pt>
                <c:pt idx="2">
                  <c:v>90.110959704107458</c:v>
                </c:pt>
                <c:pt idx="3">
                  <c:v>103.58185711504771</c:v>
                </c:pt>
                <c:pt idx="4">
                  <c:v>111.09597041074557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2B-47F1-ADBE-E268388C225A}"/>
            </c:ext>
          </c:extLst>
        </c:ser>
        <c:ser>
          <c:idx val="2"/>
          <c:order val="2"/>
          <c:tx>
            <c:strRef>
              <c:f>'4.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75.395430579964852</c:v>
                </c:pt>
                <c:pt idx="2">
                  <c:v>66.608084358523726</c:v>
                </c:pt>
                <c:pt idx="3">
                  <c:v>83.069712946690103</c:v>
                </c:pt>
                <c:pt idx="4">
                  <c:v>85.530169888693621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0A-4314-A413-E029F2603605}"/>
            </c:ext>
          </c:extLst>
        </c:ser>
        <c:ser>
          <c:idx val="3"/>
          <c:order val="3"/>
          <c:tx>
            <c:strRef>
              <c:f>'4.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97.683397683397686</c:v>
                </c:pt>
                <c:pt idx="2">
                  <c:v>62.93436293436293</c:v>
                </c:pt>
                <c:pt idx="3">
                  <c:v>102.31660231660231</c:v>
                </c:pt>
                <c:pt idx="4">
                  <c:v>101.93050193050193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0A-4314-A413-E029F2603605}"/>
            </c:ext>
          </c:extLst>
        </c:ser>
        <c:ser>
          <c:idx val="4"/>
          <c:order val="4"/>
          <c:tx>
            <c:strRef>
              <c:f>'4.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91.973244147157203</c:v>
                </c:pt>
                <c:pt idx="2">
                  <c:v>83.277591973244142</c:v>
                </c:pt>
                <c:pt idx="3">
                  <c:v>82.274247491638803</c:v>
                </c:pt>
                <c:pt idx="4">
                  <c:v>71.237458193979933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30A-4314-A413-E029F2603605}"/>
            </c:ext>
          </c:extLst>
        </c:ser>
        <c:ser>
          <c:idx val="5"/>
          <c:order val="5"/>
          <c:tx>
            <c:strRef>
              <c:f>'4.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103.62035225048925</c:v>
                </c:pt>
                <c:pt idx="2">
                  <c:v>137.86692759295499</c:v>
                </c:pt>
                <c:pt idx="3">
                  <c:v>103.52250489236792</c:v>
                </c:pt>
                <c:pt idx="4">
                  <c:v>84.148727984344418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0A-4314-A413-E029F2603605}"/>
            </c:ext>
          </c:extLst>
        </c:ser>
        <c:ser>
          <c:idx val="6"/>
          <c:order val="6"/>
          <c:tx>
            <c:strRef>
              <c:f>'4.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91.304347826086953</c:v>
                </c:pt>
                <c:pt idx="2">
                  <c:v>84.54106280193237</c:v>
                </c:pt>
                <c:pt idx="3">
                  <c:v>100.96618357487924</c:v>
                </c:pt>
                <c:pt idx="4">
                  <c:v>189.37198067632849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30A-4314-A413-E029F260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107.74193548387096</c:v>
                </c:pt>
                <c:pt idx="2">
                  <c:v>92.258064516129039</c:v>
                </c:pt>
                <c:pt idx="3">
                  <c:v>100.38709677419355</c:v>
                </c:pt>
                <c:pt idx="4">
                  <c:v>92.838709677419345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0E-455D-860E-DF914C4F3A9D}"/>
            </c:ext>
          </c:extLst>
        </c:ser>
        <c:ser>
          <c:idx val="1"/>
          <c:order val="1"/>
          <c:tx>
            <c:strRef>
              <c:f>'4.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98.047589993898725</c:v>
                </c:pt>
                <c:pt idx="2">
                  <c:v>97.31543624161074</c:v>
                </c:pt>
                <c:pt idx="3">
                  <c:v>111.87716087044946</c:v>
                </c:pt>
                <c:pt idx="4">
                  <c:v>113.30079316656499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0E-455D-860E-DF914C4F3A9D}"/>
            </c:ext>
          </c:extLst>
        </c:ser>
        <c:ser>
          <c:idx val="2"/>
          <c:order val="2"/>
          <c:tx>
            <c:strRef>
              <c:f>'4.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80.980528511821973</c:v>
                </c:pt>
                <c:pt idx="2">
                  <c:v>81.571627260083446</c:v>
                </c:pt>
                <c:pt idx="3">
                  <c:v>91.342141863699581</c:v>
                </c:pt>
                <c:pt idx="4">
                  <c:v>85.361613351877608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FA-466C-B5B0-D8F4F3ECF636}"/>
            </c:ext>
          </c:extLst>
        </c:ser>
        <c:ser>
          <c:idx val="3"/>
          <c:order val="3"/>
          <c:tx>
            <c:strRef>
              <c:f>'4.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105.07614213197969</c:v>
                </c:pt>
                <c:pt idx="2">
                  <c:v>61.928934010152282</c:v>
                </c:pt>
                <c:pt idx="3">
                  <c:v>88.832487309644677</c:v>
                </c:pt>
                <c:pt idx="4">
                  <c:v>123.3502538071066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FA-466C-B5B0-D8F4F3ECF636}"/>
            </c:ext>
          </c:extLst>
        </c:ser>
        <c:ser>
          <c:idx val="4"/>
          <c:order val="4"/>
          <c:tx>
            <c:strRef>
              <c:f>'4.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111.5</c:v>
                </c:pt>
                <c:pt idx="2">
                  <c:v>66.5</c:v>
                </c:pt>
                <c:pt idx="3">
                  <c:v>73</c:v>
                </c:pt>
                <c:pt idx="4">
                  <c:v>97.5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AFA-466C-B5B0-D8F4F3ECF636}"/>
            </c:ext>
          </c:extLst>
        </c:ser>
        <c:ser>
          <c:idx val="5"/>
          <c:order val="5"/>
          <c:tx>
            <c:strRef>
              <c:f>'4.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109.41512125534949</c:v>
                </c:pt>
                <c:pt idx="2">
                  <c:v>163.62339514978601</c:v>
                </c:pt>
                <c:pt idx="3">
                  <c:v>120.82738944365192</c:v>
                </c:pt>
                <c:pt idx="4">
                  <c:v>112.12553495007134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AFA-466C-B5B0-D8F4F3ECF636}"/>
            </c:ext>
          </c:extLst>
        </c:ser>
        <c:ser>
          <c:idx val="6"/>
          <c:order val="6"/>
          <c:tx>
            <c:strRef>
              <c:f>'4.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164.84848484848484</c:v>
                </c:pt>
                <c:pt idx="2">
                  <c:v>136.36363636363635</c:v>
                </c:pt>
                <c:pt idx="3">
                  <c:v>166.06060606060606</c:v>
                </c:pt>
                <c:pt idx="4">
                  <c:v>132.72727272727275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AFA-466C-B5B0-D8F4F3EC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'4.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D-452F-8530-C0A978216C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6D-452F-8530-C0A978216C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6D-452F-8530-C0A978216C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D-452F-8530-C0A978216C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6D-452F-8530-C0A978216C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6D-452F-8530-C0A978216C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6D-452F-8530-C0A978216C7D}"/>
              </c:ext>
            </c:extLst>
          </c:dPt>
          <c:dLbls>
            <c:dLbl>
              <c:idx val="0"/>
              <c:layout>
                <c:manualLayout>
                  <c:x val="-4.472017610701888E-2"/>
                  <c:y val="5.04066843548126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D-452F-8530-C0A978216C7D}"/>
                </c:ext>
              </c:extLst>
            </c:dLbl>
            <c:dLbl>
              <c:idx val="1"/>
              <c:layout>
                <c:manualLayout>
                  <c:x val="-3.731993178272071E-3"/>
                  <c:y val="-5.54140289032604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D-452F-8530-C0A978216C7D}"/>
                </c:ext>
              </c:extLst>
            </c:dLbl>
            <c:dLbl>
              <c:idx val="2"/>
              <c:layout>
                <c:manualLayout>
                  <c:x val="-0.10138248847926268"/>
                  <c:y val="5.07867518968633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B6D-452F-8530-C0A978216C7D}"/>
                </c:ext>
              </c:extLst>
            </c:dLbl>
            <c:dLbl>
              <c:idx val="3"/>
              <c:layout>
                <c:manualLayout>
                  <c:x val="-0.10409267389963352"/>
                  <c:y val="-6.96055333966980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D-452F-8530-C0A978216C7D}"/>
                </c:ext>
              </c:extLst>
            </c:dLbl>
            <c:dLbl>
              <c:idx val="4"/>
              <c:layout>
                <c:manualLayout>
                  <c:x val="-5.4982643298621056E-3"/>
                  <c:y val="3.51079083656551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D-452F-8530-C0A978216C7D}"/>
                </c:ext>
              </c:extLst>
            </c:dLbl>
            <c:dLbl>
              <c:idx val="5"/>
              <c:layout>
                <c:manualLayout>
                  <c:x val="-1.3197503537864218E-2"/>
                  <c:y val="9.7280220958821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27035330261135"/>
                      <c:h val="0.132949620204366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B6D-452F-8530-C0A978216C7D}"/>
                </c:ext>
              </c:extLst>
            </c:dLbl>
            <c:dLbl>
              <c:idx val="6"/>
              <c:layout>
                <c:manualLayout>
                  <c:x val="1.2095262285762667E-7"/>
                  <c:y val="6.37271755543457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654377880184328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B6D-452F-8530-C0A978216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'4. Forme contrattuali'!$AD$8:$AJ$8</c:f>
              <c:numCache>
                <c:formatCode>#,##0</c:formatCode>
                <c:ptCount val="7"/>
                <c:pt idx="0">
                  <c:v>9368</c:v>
                </c:pt>
                <c:pt idx="1">
                  <c:v>30504</c:v>
                </c:pt>
                <c:pt idx="2">
                  <c:v>11049</c:v>
                </c:pt>
                <c:pt idx="3">
                  <c:v>1313</c:v>
                </c:pt>
                <c:pt idx="4">
                  <c:v>1136</c:v>
                </c:pt>
                <c:pt idx="5">
                  <c:v>4139</c:v>
                </c:pt>
                <c:pt idx="6">
                  <c:v>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6D-452F-8530-C0A97821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7-40D7-AAEE-B46DBBC842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67-40D7-AAEE-B46DBBC842D7}"/>
              </c:ext>
            </c:extLst>
          </c:dPt>
          <c:dLbls>
            <c:dLbl>
              <c:idx val="0"/>
              <c:layout>
                <c:manualLayout>
                  <c:x val="0.11152626754988959"/>
                  <c:y val="-0.136752437251527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7-40D7-AAEE-B46DBBC842D7}"/>
                </c:ext>
              </c:extLst>
            </c:dLbl>
            <c:dLbl>
              <c:idx val="1"/>
              <c:layout>
                <c:manualLayout>
                  <c:x val="-7.5655126442528017E-2"/>
                  <c:y val="0.106466647169719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7-40D7-AAEE-B46DBBC84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'1. Sesso, nazionalità, età'!$AE$9:$AF$9</c:f>
              <c:numCache>
                <c:formatCode>#,##0</c:formatCode>
                <c:ptCount val="2"/>
                <c:pt idx="0">
                  <c:v>77460</c:v>
                </c:pt>
                <c:pt idx="1">
                  <c:v>18602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67-40D7-AAEE-B46DBBC8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C-48EB-951C-6CFB835919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AC-48EB-951C-6CFB835919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56-4F13-A32E-AE660BCD7285}"/>
              </c:ext>
            </c:extLst>
          </c:dPt>
          <c:dLbls>
            <c:dLbl>
              <c:idx val="0"/>
              <c:layout>
                <c:manualLayout>
                  <c:x val="2.4857691792888039E-4"/>
                  <c:y val="-7.7566346875958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9AC-48EB-951C-6CFB83591942}"/>
                </c:ext>
              </c:extLst>
            </c:dLbl>
            <c:dLbl>
              <c:idx val="1"/>
              <c:layout>
                <c:manualLayout>
                  <c:x val="-7.2909314318446175E-2"/>
                  <c:y val="0.213582466866227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C-48EB-951C-6CFB83591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'1. Sesso, nazionalità, età'!$AE$17:$AG$17</c:f>
              <c:numCache>
                <c:formatCode>#,##0</c:formatCode>
                <c:ptCount val="3"/>
                <c:pt idx="0">
                  <c:v>48333</c:v>
                </c:pt>
                <c:pt idx="1">
                  <c:v>46480</c:v>
                </c:pt>
                <c:pt idx="2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C-48EB-951C-6CFB83591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98.418431287313695</c:v>
                </c:pt>
                <c:pt idx="2">
                  <c:v>81.012851401908065</c:v>
                </c:pt>
                <c:pt idx="3">
                  <c:v>96.169551565151849</c:v>
                </c:pt>
                <c:pt idx="4">
                  <c:v>104.34422704297519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EC-430A-9F92-BB5CC693ED13}"/>
            </c:ext>
          </c:extLst>
        </c:ser>
        <c:ser>
          <c:idx val="1"/>
          <c:order val="1"/>
          <c:tx>
            <c:strRef>
              <c:f>'1.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100.12250062164495</c:v>
                </c:pt>
                <c:pt idx="2">
                  <c:v>85.804189155586769</c:v>
                </c:pt>
                <c:pt idx="3">
                  <c:v>98.85727032047626</c:v>
                </c:pt>
                <c:pt idx="4">
                  <c:v>108.79664165459944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EC-430A-9F92-BB5CC693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98.598400610438702</c:v>
                </c:pt>
                <c:pt idx="2">
                  <c:v>80.819875402231915</c:v>
                </c:pt>
                <c:pt idx="3">
                  <c:v>96.824815136470193</c:v>
                </c:pt>
                <c:pt idx="4">
                  <c:v>105.03084823871367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7-45E8-9627-F18A75789A67}"/>
            </c:ext>
          </c:extLst>
        </c:ser>
        <c:ser>
          <c:idx val="1"/>
          <c:order val="1"/>
          <c:tx>
            <c:strRef>
              <c:f>'1.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102.73692049897598</c:v>
                </c:pt>
                <c:pt idx="2">
                  <c:v>96.205110232512297</c:v>
                </c:pt>
                <c:pt idx="3">
                  <c:v>101.36024620237221</c:v>
                </c:pt>
                <c:pt idx="4">
                  <c:v>114.68343062415806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7-45E8-9627-F18A7578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Macrosettori'!$B$48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Macrosettori'!$C$47:$G$47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Macrosettori'!$C$48:$G$48</c:f>
              <c:numCache>
                <c:formatCode>#,##0</c:formatCode>
                <c:ptCount val="5"/>
                <c:pt idx="0">
                  <c:v>100</c:v>
                </c:pt>
                <c:pt idx="1">
                  <c:v>101.15681546966708</c:v>
                </c:pt>
                <c:pt idx="2">
                  <c:v>100.83777794013784</c:v>
                </c:pt>
                <c:pt idx="3">
                  <c:v>90.433744916100437</c:v>
                </c:pt>
                <c:pt idx="4">
                  <c:v>93.986994958719947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C8-4FC1-AFBA-905B75796F05}"/>
            </c:ext>
          </c:extLst>
        </c:ser>
        <c:ser>
          <c:idx val="1"/>
          <c:order val="1"/>
          <c:tx>
            <c:strRef>
              <c:f>'1. Macrosettori'!$B$49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Macrosettori'!$C$47:$G$47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Macrosettori'!$C$49:$G$49</c:f>
              <c:numCache>
                <c:formatCode>#,##0</c:formatCode>
                <c:ptCount val="5"/>
                <c:pt idx="0">
                  <c:v>100</c:v>
                </c:pt>
                <c:pt idx="1">
                  <c:v>82.188178635269097</c:v>
                </c:pt>
                <c:pt idx="2">
                  <c:v>68.96190040034864</c:v>
                </c:pt>
                <c:pt idx="3">
                  <c:v>90.681183613774351</c:v>
                </c:pt>
                <c:pt idx="4">
                  <c:v>97.202730052739653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C8-4FC1-AFBA-905B75796F05}"/>
            </c:ext>
          </c:extLst>
        </c:ser>
        <c:ser>
          <c:idx val="2"/>
          <c:order val="2"/>
          <c:tx>
            <c:strRef>
              <c:f>'1. Macrosettori'!$B$50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Macrosettori'!$C$47:$G$47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Macrosettori'!$C$50:$G$50</c:f>
              <c:numCache>
                <c:formatCode>#,##0</c:formatCode>
                <c:ptCount val="5"/>
                <c:pt idx="0">
                  <c:v>100</c:v>
                </c:pt>
                <c:pt idx="1">
                  <c:v>99.37003404062412</c:v>
                </c:pt>
                <c:pt idx="2">
                  <c:v>83.688476217508764</c:v>
                </c:pt>
                <c:pt idx="3">
                  <c:v>97.670453269186396</c:v>
                </c:pt>
                <c:pt idx="4">
                  <c:v>106.83058714461038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5C8-4FC1-AFBA-905B7579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99.425791596126359</c:v>
                </c:pt>
                <c:pt idx="2">
                  <c:v>80.144911417849897</c:v>
                </c:pt>
                <c:pt idx="3">
                  <c:v>98.758902495788178</c:v>
                </c:pt>
                <c:pt idx="4">
                  <c:v>109.77348837784066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74-4EC3-B36E-B71728D1D700}"/>
            </c:ext>
          </c:extLst>
        </c:ser>
        <c:ser>
          <c:idx val="1"/>
          <c:order val="1"/>
          <c:tx>
            <c:strRef>
              <c:f>'1.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99.065614016203753</c:v>
                </c:pt>
                <c:pt idx="2">
                  <c:v>86.890858583558611</c:v>
                </c:pt>
                <c:pt idx="3">
                  <c:v>96.124595837697527</c:v>
                </c:pt>
                <c:pt idx="4">
                  <c:v>103.24364828668304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74-4EC3-B36E-B71728D1D700}"/>
            </c:ext>
          </c:extLst>
        </c:ser>
        <c:ser>
          <c:idx val="2"/>
          <c:order val="2"/>
          <c:tx>
            <c:strRef>
              <c:f>'1.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110.49897978111667</c:v>
                </c:pt>
                <c:pt idx="2">
                  <c:v>99.777406789092936</c:v>
                </c:pt>
                <c:pt idx="3">
                  <c:v>117.91875347801893</c:v>
                </c:pt>
                <c:pt idx="4">
                  <c:v>135.02133184937858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74-4EC3-B36E-B71728D1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98.8949985529743</c:v>
                </c:pt>
                <c:pt idx="2">
                  <c:v>85.745481333368417</c:v>
                </c:pt>
                <c:pt idx="3">
                  <c:v>100.95240600910311</c:v>
                </c:pt>
                <c:pt idx="4">
                  <c:v>106.53266331658291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37E-45A1-9F0F-9030E882CD3F}"/>
            </c:ext>
          </c:extLst>
        </c:ser>
        <c:ser>
          <c:idx val="1"/>
          <c:order val="1"/>
          <c:tx>
            <c:strRef>
              <c:f>'1.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98.687309992148016</c:v>
                </c:pt>
                <c:pt idx="2">
                  <c:v>86.508687511324965</c:v>
                </c:pt>
                <c:pt idx="3">
                  <c:v>106.75672954961848</c:v>
                </c:pt>
                <c:pt idx="4">
                  <c:v>111.88064990235358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37E-45A1-9F0F-9030E882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97.954844039927949</c:v>
                </c:pt>
                <c:pt idx="2">
                  <c:v>82.850486909647444</c:v>
                </c:pt>
                <c:pt idx="3">
                  <c:v>102.06005444719841</c:v>
                </c:pt>
                <c:pt idx="4">
                  <c:v>104.91243752793467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BA-401D-A1B7-349C7BF4D4B8}"/>
            </c:ext>
          </c:extLst>
        </c:ser>
        <c:ser>
          <c:idx val="1"/>
          <c:order val="1"/>
          <c:tx>
            <c:strRef>
              <c:f>'1.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103.16359696641386</c:v>
                </c:pt>
                <c:pt idx="2">
                  <c:v>103.9219934994583</c:v>
                </c:pt>
                <c:pt idx="3">
                  <c:v>115.86854460093896</c:v>
                </c:pt>
                <c:pt idx="4">
                  <c:v>134.35897435897434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BA-401D-A1B7-349C7BF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98.631507901412704</c:v>
                </c:pt>
                <c:pt idx="2">
                  <c:v>83.880652593851096</c:v>
                </c:pt>
                <c:pt idx="3">
                  <c:v>105.90918611958014</c:v>
                </c:pt>
                <c:pt idx="4">
                  <c:v>112.4886540833663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F2-4455-9705-7ADB8A530401}"/>
            </c:ext>
          </c:extLst>
        </c:ser>
        <c:ser>
          <c:idx val="1"/>
          <c:order val="1"/>
          <c:tx>
            <c:strRef>
              <c:f>'1.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98.63847509210315</c:v>
                </c:pt>
                <c:pt idx="2">
                  <c:v>88.160453994187776</c:v>
                </c:pt>
                <c:pt idx="3">
                  <c:v>102.48278071440014</c:v>
                </c:pt>
                <c:pt idx="4">
                  <c:v>106.35912221688291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F2-4455-9705-7ADB8A530401}"/>
            </c:ext>
          </c:extLst>
        </c:ser>
        <c:ser>
          <c:idx val="2"/>
          <c:order val="2"/>
          <c:tx>
            <c:strRef>
              <c:f>'1.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110.990099009901</c:v>
                </c:pt>
                <c:pt idx="2">
                  <c:v>98.118811881188122</c:v>
                </c:pt>
                <c:pt idx="3">
                  <c:v>109.30693069306932</c:v>
                </c:pt>
                <c:pt idx="4">
                  <c:v>123.66336633663366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F2-4455-9705-7ADB8A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99.032121468755676</c:v>
                </c:pt>
                <c:pt idx="2">
                  <c:v>90.430101022321693</c:v>
                </c:pt>
                <c:pt idx="3">
                  <c:v>107.4042707640191</c:v>
                </c:pt>
                <c:pt idx="4">
                  <c:v>113.93745084991833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C-4CD4-8FBF-92277B2B778C}"/>
            </c:ext>
          </c:extLst>
        </c:ser>
        <c:ser>
          <c:idx val="1"/>
          <c:order val="1"/>
          <c:tx>
            <c:strRef>
              <c:f>'1.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97.648879349074022</c:v>
                </c:pt>
                <c:pt idx="2">
                  <c:v>89.028103629012136</c:v>
                </c:pt>
                <c:pt idx="3">
                  <c:v>114.74566964508561</c:v>
                </c:pt>
                <c:pt idx="4">
                  <c:v>121.16507762192383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8C-4CD4-8FBF-92277B2B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96.848613788976806</c:v>
                </c:pt>
                <c:pt idx="2">
                  <c:v>84.28628415663853</c:v>
                </c:pt>
                <c:pt idx="3">
                  <c:v>107.74217139817833</c:v>
                </c:pt>
                <c:pt idx="4">
                  <c:v>110.96004255036233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9E-43B7-B3A8-419AA334579D}"/>
            </c:ext>
          </c:extLst>
        </c:ser>
        <c:ser>
          <c:idx val="1"/>
          <c:order val="1"/>
          <c:tx>
            <c:strRef>
              <c:f>'1.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104.8904659055847</c:v>
                </c:pt>
                <c:pt idx="2">
                  <c:v>114.60968836778771</c:v>
                </c:pt>
                <c:pt idx="3">
                  <c:v>128.52514655970378</c:v>
                </c:pt>
                <c:pt idx="4">
                  <c:v>150.09256402344954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9E-43B7-B3A8-419AA33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6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98.499347542409737</c:v>
                </c:pt>
                <c:pt idx="2">
                  <c:v>88.195954762940403</c:v>
                </c:pt>
                <c:pt idx="3">
                  <c:v>113.16876903001305</c:v>
                </c:pt>
                <c:pt idx="4">
                  <c:v>120.22074815137016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C-4A0B-AD17-2C195415AEA9}"/>
            </c:ext>
          </c:extLst>
        </c:ser>
        <c:ser>
          <c:idx val="1"/>
          <c:order val="1"/>
          <c:tx>
            <c:strRef>
              <c:f>'1.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97.971488138840371</c:v>
                </c:pt>
                <c:pt idx="2">
                  <c:v>90.984391728179418</c:v>
                </c:pt>
                <c:pt idx="3">
                  <c:v>109.71995266805656</c:v>
                </c:pt>
                <c:pt idx="4">
                  <c:v>115.38288161379388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C-4A0B-AD17-2C195415AEA9}"/>
            </c:ext>
          </c:extLst>
        </c:ser>
        <c:ser>
          <c:idx val="2"/>
          <c:order val="2"/>
          <c:tx>
            <c:strRef>
              <c:f>'1.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101.17647058823529</c:v>
                </c:pt>
                <c:pt idx="2">
                  <c:v>97.882352941176478</c:v>
                </c:pt>
                <c:pt idx="3">
                  <c:v>107.29411764705883</c:v>
                </c:pt>
                <c:pt idx="4">
                  <c:v>122.35294117647059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FC-4A0B-AD17-2C195415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104.21226775260881</c:v>
                </c:pt>
                <c:pt idx="2">
                  <c:v>80.911173326546191</c:v>
                </c:pt>
                <c:pt idx="3">
                  <c:v>98.943751590735545</c:v>
                </c:pt>
                <c:pt idx="4">
                  <c:v>108.13184016289132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4-4D27-92AD-FD81EE2CADA6}"/>
            </c:ext>
          </c:extLst>
        </c:ser>
        <c:ser>
          <c:idx val="1"/>
          <c:order val="1"/>
          <c:tx>
            <c:strRef>
              <c:f>'1.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101.96944597828089</c:v>
                </c:pt>
                <c:pt idx="2">
                  <c:v>81.971286581998896</c:v>
                </c:pt>
                <c:pt idx="3">
                  <c:v>101.131971286582</c:v>
                </c:pt>
                <c:pt idx="4">
                  <c:v>108.6416344561016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4-4D27-92AD-FD81EE2C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102.65559640005071</c:v>
                </c:pt>
                <c:pt idx="2">
                  <c:v>81.005197109899868</c:v>
                </c:pt>
                <c:pt idx="3">
                  <c:v>99.207757637216375</c:v>
                </c:pt>
                <c:pt idx="4">
                  <c:v>105.60273798960577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1D-4BC5-B72A-BC3791A63730}"/>
            </c:ext>
          </c:extLst>
        </c:ser>
        <c:ser>
          <c:idx val="1"/>
          <c:order val="1"/>
          <c:tx>
            <c:strRef>
              <c:f>'1.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104.27698574338085</c:v>
                </c:pt>
                <c:pt idx="2">
                  <c:v>84.317718940936857</c:v>
                </c:pt>
                <c:pt idx="3">
                  <c:v>105.60081466395113</c:v>
                </c:pt>
                <c:pt idx="4">
                  <c:v>123.55736591989137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1D-4BC5-B72A-BC3791A6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101.49971379507727</c:v>
                </c:pt>
                <c:pt idx="2">
                  <c:v>79.988551803091013</c:v>
                </c:pt>
                <c:pt idx="3">
                  <c:v>101.57985117344018</c:v>
                </c:pt>
                <c:pt idx="4">
                  <c:v>114.33314253005152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AFD-46CF-90B4-D7BC8C04E2D7}"/>
            </c:ext>
          </c:extLst>
        </c:ser>
        <c:ser>
          <c:idx val="1"/>
          <c:order val="1"/>
          <c:tx>
            <c:strRef>
              <c:f>'1.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103.63151415675009</c:v>
                </c:pt>
                <c:pt idx="2">
                  <c:v>82.68362741075093</c:v>
                </c:pt>
                <c:pt idx="3">
                  <c:v>98.52277390233894</c:v>
                </c:pt>
                <c:pt idx="4">
                  <c:v>102.45178498153467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FD-46CF-90B4-D7BC8C04E2D7}"/>
            </c:ext>
          </c:extLst>
        </c:ser>
        <c:ser>
          <c:idx val="2"/>
          <c:order val="2"/>
          <c:tx>
            <c:strRef>
              <c:f>'1.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124.89626556016597</c:v>
                </c:pt>
                <c:pt idx="2">
                  <c:v>90.456431535269715</c:v>
                </c:pt>
                <c:pt idx="3">
                  <c:v>119.08713692946058</c:v>
                </c:pt>
                <c:pt idx="4">
                  <c:v>136.09958506224066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AFD-46CF-90B4-D7BC8C04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Macrosettori'!$B$63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Macrosettori'!$C$62:$G$62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Macrosettori'!$C$63:$G$63</c:f>
              <c:numCache>
                <c:formatCode>#,##0</c:formatCode>
                <c:ptCount val="5"/>
                <c:pt idx="0">
                  <c:v>100</c:v>
                </c:pt>
                <c:pt idx="1">
                  <c:v>96.526315789473685</c:v>
                </c:pt>
                <c:pt idx="2">
                  <c:v>99.754385964912288</c:v>
                </c:pt>
                <c:pt idx="3">
                  <c:v>87.859649122807014</c:v>
                </c:pt>
                <c:pt idx="4">
                  <c:v>85.017543859649123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0B-4088-9AAF-BFA3CC370AAE}"/>
            </c:ext>
          </c:extLst>
        </c:ser>
        <c:ser>
          <c:idx val="1"/>
          <c:order val="1"/>
          <c:tx>
            <c:strRef>
              <c:f>'1. Macrosettori'!$B$64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Macrosettori'!$C$62:$G$62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Macrosettori'!$C$64:$G$64</c:f>
              <c:numCache>
                <c:formatCode>#,##0</c:formatCode>
                <c:ptCount val="5"/>
                <c:pt idx="0">
                  <c:v>100</c:v>
                </c:pt>
                <c:pt idx="1">
                  <c:v>82.013713460844457</c:v>
                </c:pt>
                <c:pt idx="2">
                  <c:v>70.461927102129195</c:v>
                </c:pt>
                <c:pt idx="3">
                  <c:v>95.535907614579571</c:v>
                </c:pt>
                <c:pt idx="4">
                  <c:v>99.343197401660049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0B-4088-9AAF-BFA3CC370AAE}"/>
            </c:ext>
          </c:extLst>
        </c:ser>
        <c:ser>
          <c:idx val="2"/>
          <c:order val="2"/>
          <c:tx>
            <c:strRef>
              <c:f>'1. Macrosettori'!$B$65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Macrosettori'!$C$62:$G$62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Macrosettori'!$C$65:$G$65</c:f>
              <c:numCache>
                <c:formatCode>#,##0</c:formatCode>
                <c:ptCount val="5"/>
                <c:pt idx="0">
                  <c:v>100</c:v>
                </c:pt>
                <c:pt idx="1">
                  <c:v>98.777344373731154</c:v>
                </c:pt>
                <c:pt idx="2">
                  <c:v>86.177832523552084</c:v>
                </c:pt>
                <c:pt idx="3">
                  <c:v>104.24051643513765</c:v>
                </c:pt>
                <c:pt idx="4">
                  <c:v>109.56226191290858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0B-4088-9AAF-BFA3CC37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94.768410529823385</c:v>
                </c:pt>
                <c:pt idx="2">
                  <c:v>78.040653115628118</c:v>
                </c:pt>
                <c:pt idx="3">
                  <c:v>96.401199600133296</c:v>
                </c:pt>
                <c:pt idx="4">
                  <c:v>102.99900033322227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1E-4AFD-BAA2-B766C8D9A518}"/>
            </c:ext>
          </c:extLst>
        </c:ser>
        <c:ser>
          <c:idx val="1"/>
          <c:order val="1"/>
          <c:tx>
            <c:strRef>
              <c:f>'1.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98.632922833578135</c:v>
                </c:pt>
                <c:pt idx="2">
                  <c:v>86.86024178058976</c:v>
                </c:pt>
                <c:pt idx="3">
                  <c:v>102.73415433284374</c:v>
                </c:pt>
                <c:pt idx="4">
                  <c:v>109.36617331374985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1E-4AFD-BAA2-B766C8D9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97.255204317656137</c:v>
                </c:pt>
                <c:pt idx="2">
                  <c:v>81.195065535851967</c:v>
                </c:pt>
                <c:pt idx="3">
                  <c:v>100.63222821896684</c:v>
                </c:pt>
                <c:pt idx="4">
                  <c:v>106.26831148804933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C0-4562-BD74-830326C25EA9}"/>
            </c:ext>
          </c:extLst>
        </c:ser>
        <c:ser>
          <c:idx val="1"/>
          <c:order val="1"/>
          <c:tx>
            <c:strRef>
              <c:f>'1.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95.804567180031867</c:v>
                </c:pt>
                <c:pt idx="2">
                  <c:v>97.769516728624538</c:v>
                </c:pt>
                <c:pt idx="3">
                  <c:v>97.026022304832722</c:v>
                </c:pt>
                <c:pt idx="4">
                  <c:v>110.40892193308549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C0-4562-BD74-830326C2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95.954400111219243</c:v>
                </c:pt>
                <c:pt idx="2">
                  <c:v>78.548588905880706</c:v>
                </c:pt>
                <c:pt idx="3">
                  <c:v>102.51633532601141</c:v>
                </c:pt>
                <c:pt idx="4">
                  <c:v>109.55095231475045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2E-4804-9BEB-D1FBC3455F76}"/>
            </c:ext>
          </c:extLst>
        </c:ser>
        <c:ser>
          <c:idx val="1"/>
          <c:order val="1"/>
          <c:tx>
            <c:strRef>
              <c:f>'1.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97.842876165113182</c:v>
                </c:pt>
                <c:pt idx="2">
                  <c:v>87.336884154460719</c:v>
                </c:pt>
                <c:pt idx="3">
                  <c:v>98.029294274300923</c:v>
                </c:pt>
                <c:pt idx="4">
                  <c:v>104.14114513981359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2E-4804-9BEB-D1FBC3455F76}"/>
            </c:ext>
          </c:extLst>
        </c:ser>
        <c:ser>
          <c:idx val="2"/>
          <c:order val="2"/>
          <c:tx>
            <c:strRef>
              <c:f>'1.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112.00000000000001</c:v>
                </c:pt>
                <c:pt idx="2">
                  <c:v>108.66666666666667</c:v>
                </c:pt>
                <c:pt idx="3">
                  <c:v>95.333333333333343</c:v>
                </c:pt>
                <c:pt idx="4">
                  <c:v>107.33333333333333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82E-4804-9BEB-D1FBC345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96.36387503281702</c:v>
                </c:pt>
                <c:pt idx="2">
                  <c:v>86.63691257547913</c:v>
                </c:pt>
                <c:pt idx="3">
                  <c:v>92.609608821212916</c:v>
                </c:pt>
                <c:pt idx="4">
                  <c:v>91.598844841165658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6-42AC-A748-59E866FAF7EF}"/>
            </c:ext>
          </c:extLst>
        </c:ser>
        <c:ser>
          <c:idx val="1"/>
          <c:order val="1"/>
          <c:tx>
            <c:strRef>
              <c:f>'1.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97.237624760560536</c:v>
                </c:pt>
                <c:pt idx="2">
                  <c:v>86.07722552676681</c:v>
                </c:pt>
                <c:pt idx="3">
                  <c:v>100.37302147393889</c:v>
                </c:pt>
                <c:pt idx="4">
                  <c:v>98.921262224014512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6-42AC-A748-59E866FA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95.834166500033319</c:v>
                </c:pt>
                <c:pt idx="2">
                  <c:v>83.343331333733246</c:v>
                </c:pt>
                <c:pt idx="3">
                  <c:v>94.901019796040785</c:v>
                </c:pt>
                <c:pt idx="4">
                  <c:v>90.888488968872892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5D-46DC-BCB8-8F596903A568}"/>
            </c:ext>
          </c:extLst>
        </c:ser>
        <c:ser>
          <c:idx val="1"/>
          <c:order val="1"/>
          <c:tx>
            <c:strRef>
              <c:f>'1.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102.92028413575376</c:v>
                </c:pt>
                <c:pt idx="2">
                  <c:v>103.94632991318073</c:v>
                </c:pt>
                <c:pt idx="3">
                  <c:v>109.43172849250197</c:v>
                </c:pt>
                <c:pt idx="4">
                  <c:v>124.46724546172061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5D-46DC-BCB8-8F596903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98.242164912686476</c:v>
                </c:pt>
                <c:pt idx="2">
                  <c:v>83.069272580085567</c:v>
                </c:pt>
                <c:pt idx="3">
                  <c:v>97.663929686596504</c:v>
                </c:pt>
                <c:pt idx="4">
                  <c:v>96.623106279634555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0A-4CE7-B826-A4B3915F05AF}"/>
            </c:ext>
          </c:extLst>
        </c:ser>
        <c:ser>
          <c:idx val="1"/>
          <c:order val="1"/>
          <c:tx>
            <c:strRef>
              <c:f>'1.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95.08969641214351</c:v>
                </c:pt>
                <c:pt idx="2">
                  <c:v>89.247930082796685</c:v>
                </c:pt>
                <c:pt idx="3">
                  <c:v>95.998160073597063</c:v>
                </c:pt>
                <c:pt idx="4">
                  <c:v>94.238730450781972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0A-4CE7-B826-A4B3915F05AF}"/>
            </c:ext>
          </c:extLst>
        </c:ser>
        <c:ser>
          <c:idx val="2"/>
          <c:order val="2"/>
          <c:tx>
            <c:strRef>
              <c:f>'1.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114.43298969072164</c:v>
                </c:pt>
                <c:pt idx="2">
                  <c:v>100</c:v>
                </c:pt>
                <c:pt idx="3">
                  <c:v>112.37113402061856</c:v>
                </c:pt>
                <c:pt idx="4">
                  <c:v>123.71134020618557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10A-4CE7-B826-A4B3915F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114.39955688173389</c:v>
                </c:pt>
                <c:pt idx="2">
                  <c:v>92.600997016098773</c:v>
                </c:pt>
                <c:pt idx="3">
                  <c:v>105.99281719584755</c:v>
                </c:pt>
                <c:pt idx="4">
                  <c:v>127.13563349831149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79-4888-9FE8-479508126047}"/>
            </c:ext>
          </c:extLst>
        </c:ser>
        <c:ser>
          <c:idx val="1"/>
          <c:order val="1"/>
          <c:tx>
            <c:strRef>
              <c:f>'1.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101.14050542681532</c:v>
                </c:pt>
                <c:pt idx="2">
                  <c:v>86.1000901106882</c:v>
                </c:pt>
                <c:pt idx="3">
                  <c:v>104.16750725144468</c:v>
                </c:pt>
                <c:pt idx="4">
                  <c:v>113.35610757691911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79-4888-9FE8-479508126047}"/>
            </c:ext>
          </c:extLst>
        </c:ser>
        <c:ser>
          <c:idx val="2"/>
          <c:order val="2"/>
          <c:tx>
            <c:strRef>
              <c:f>'1.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80.345057668477736</c:v>
                </c:pt>
                <c:pt idx="2">
                  <c:v>66.86577913343713</c:v>
                </c:pt>
                <c:pt idx="3">
                  <c:v>80.444613901862965</c:v>
                </c:pt>
                <c:pt idx="4">
                  <c:v>84.67151738527204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51A-46E3-B773-B41FF675C30F}"/>
            </c:ext>
          </c:extLst>
        </c:ser>
        <c:ser>
          <c:idx val="3"/>
          <c:order val="3"/>
          <c:tx>
            <c:strRef>
              <c:f>'1.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109.8518338596065</c:v>
                </c:pt>
                <c:pt idx="2">
                  <c:v>71.498664075783338</c:v>
                </c:pt>
                <c:pt idx="3">
                  <c:v>96.366286130677679</c:v>
                </c:pt>
                <c:pt idx="4">
                  <c:v>112.60626669905271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51A-46E3-B773-B41FF675C30F}"/>
            </c:ext>
          </c:extLst>
        </c:ser>
        <c:ser>
          <c:idx val="4"/>
          <c:order val="4"/>
          <c:tx>
            <c:strRef>
              <c:f>'1.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106.72923465377195</c:v>
                </c:pt>
                <c:pt idx="2">
                  <c:v>71.739596484123766</c:v>
                </c:pt>
                <c:pt idx="3">
                  <c:v>90.555251185059902</c:v>
                </c:pt>
                <c:pt idx="4">
                  <c:v>101.02189085538696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51A-46E3-B773-B41FF675C30F}"/>
            </c:ext>
          </c:extLst>
        </c:ser>
        <c:ser>
          <c:idx val="5"/>
          <c:order val="5"/>
          <c:tx>
            <c:strRef>
              <c:f>'1.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101.97715289982425</c:v>
                </c:pt>
                <c:pt idx="2">
                  <c:v>146.46908451829367</c:v>
                </c:pt>
                <c:pt idx="3">
                  <c:v>111.8509346540981</c:v>
                </c:pt>
                <c:pt idx="4">
                  <c:v>99.488736219843418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51A-46E3-B773-B41FF675C30F}"/>
            </c:ext>
          </c:extLst>
        </c:ser>
        <c:ser>
          <c:idx val="6"/>
          <c:order val="6"/>
          <c:tx>
            <c:strRef>
              <c:f>'1.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97.951438912119187</c:v>
                </c:pt>
                <c:pt idx="2">
                  <c:v>73.860641624793573</c:v>
                </c:pt>
                <c:pt idx="3">
                  <c:v>86.021996556449636</c:v>
                </c:pt>
                <c:pt idx="4">
                  <c:v>99.36751115640044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51A-46E3-B773-B41FF675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117.10707947150463</c:v>
                </c:pt>
                <c:pt idx="2">
                  <c:v>94.172746992703608</c:v>
                </c:pt>
                <c:pt idx="3">
                  <c:v>110.02760796687043</c:v>
                </c:pt>
                <c:pt idx="4">
                  <c:v>129.05738513113783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77-477E-81D0-7CE0A61AB1DD}"/>
            </c:ext>
          </c:extLst>
        </c:ser>
        <c:ser>
          <c:idx val="1"/>
          <c:order val="1"/>
          <c:tx>
            <c:strRef>
              <c:f>'1.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98.477665754156376</c:v>
                </c:pt>
                <c:pt idx="2">
                  <c:v>83.939818833322207</c:v>
                </c:pt>
                <c:pt idx="3">
                  <c:v>100.8902539449378</c:v>
                </c:pt>
                <c:pt idx="4">
                  <c:v>107.56270726224655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77-477E-81D0-7CE0A61AB1DD}"/>
            </c:ext>
          </c:extLst>
        </c:ser>
        <c:ser>
          <c:idx val="2"/>
          <c:order val="2"/>
          <c:tx>
            <c:strRef>
              <c:f>'1.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78.400846432889963</c:v>
                </c:pt>
                <c:pt idx="2">
                  <c:v>73.503627569528419</c:v>
                </c:pt>
                <c:pt idx="3">
                  <c:v>110.45949214026602</c:v>
                </c:pt>
                <c:pt idx="4">
                  <c:v>112.08434099153568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C7-4E00-A28B-777D9ADA207B}"/>
            </c:ext>
          </c:extLst>
        </c:ser>
        <c:ser>
          <c:idx val="3"/>
          <c:order val="3"/>
          <c:tx>
            <c:strRef>
              <c:f>'1.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113.151364764268</c:v>
                </c:pt>
                <c:pt idx="2">
                  <c:v>71.357674583481028</c:v>
                </c:pt>
                <c:pt idx="3">
                  <c:v>94.044665012406952</c:v>
                </c:pt>
                <c:pt idx="4">
                  <c:v>113.18681318681318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C7-4E00-A28B-777D9ADA207B}"/>
            </c:ext>
          </c:extLst>
        </c:ser>
        <c:ser>
          <c:idx val="4"/>
          <c:order val="4"/>
          <c:tx>
            <c:strRef>
              <c:f>'1.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101.75375375375376</c:v>
                </c:pt>
                <c:pt idx="2">
                  <c:v>83.051051051051047</c:v>
                </c:pt>
                <c:pt idx="3">
                  <c:v>105.14114114114115</c:v>
                </c:pt>
                <c:pt idx="4">
                  <c:v>104.02402402402402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C7-4E00-A28B-777D9ADA207B}"/>
            </c:ext>
          </c:extLst>
        </c:ser>
        <c:ser>
          <c:idx val="5"/>
          <c:order val="5"/>
          <c:tx>
            <c:strRef>
              <c:f>'1.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105.86466165413533</c:v>
                </c:pt>
                <c:pt idx="2">
                  <c:v>164.11027568922304</c:v>
                </c:pt>
                <c:pt idx="3">
                  <c:v>128.59649122807016</c:v>
                </c:pt>
                <c:pt idx="4">
                  <c:v>106.34085213032583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C7-4E00-A28B-777D9ADA207B}"/>
            </c:ext>
          </c:extLst>
        </c:ser>
        <c:ser>
          <c:idx val="6"/>
          <c:order val="6"/>
          <c:tx>
            <c:strRef>
              <c:f>'1.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99.716513111268597</c:v>
                </c:pt>
                <c:pt idx="2">
                  <c:v>73.045121663123084</c:v>
                </c:pt>
                <c:pt idx="3">
                  <c:v>88.636900543349867</c:v>
                </c:pt>
                <c:pt idx="4">
                  <c:v>87.124970470115755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AC7-4E00-A28B-777D9ADA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116.65612481551761</c:v>
                </c:pt>
                <c:pt idx="2">
                  <c:v>100.96985030571368</c:v>
                </c:pt>
                <c:pt idx="3">
                  <c:v>113.66223908918407</c:v>
                </c:pt>
                <c:pt idx="4">
                  <c:v>142.52582753531519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FD-437D-ABFF-A1D480C31ED2}"/>
            </c:ext>
          </c:extLst>
        </c:ser>
        <c:ser>
          <c:idx val="1"/>
          <c:order val="1"/>
          <c:tx>
            <c:strRef>
              <c:f>'1.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98.635088476478202</c:v>
                </c:pt>
                <c:pt idx="2">
                  <c:v>87.26262408286577</c:v>
                </c:pt>
                <c:pt idx="3">
                  <c:v>103.58761329305135</c:v>
                </c:pt>
                <c:pt idx="4">
                  <c:v>108.19486404833837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FD-437D-ABFF-A1D480C31ED2}"/>
            </c:ext>
          </c:extLst>
        </c:ser>
        <c:ser>
          <c:idx val="2"/>
          <c:order val="2"/>
          <c:tx>
            <c:strRef>
              <c:f>'1.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78.368999421631003</c:v>
                </c:pt>
                <c:pt idx="2">
                  <c:v>78.735299787931368</c:v>
                </c:pt>
                <c:pt idx="3">
                  <c:v>150.35666088297668</c:v>
                </c:pt>
                <c:pt idx="4">
                  <c:v>156.25602467707731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23-43E1-8F50-78844AC42024}"/>
            </c:ext>
          </c:extLst>
        </c:ser>
        <c:ser>
          <c:idx val="3"/>
          <c:order val="3"/>
          <c:tx>
            <c:strRef>
              <c:f>'1.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115.51724137931035</c:v>
                </c:pt>
                <c:pt idx="2">
                  <c:v>78.325123152709367</c:v>
                </c:pt>
                <c:pt idx="3">
                  <c:v>103.5303776683087</c:v>
                </c:pt>
                <c:pt idx="4">
                  <c:v>122.9064039408867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923-43E1-8F50-78844AC42024}"/>
            </c:ext>
          </c:extLst>
        </c:ser>
        <c:ser>
          <c:idx val="4"/>
          <c:order val="4"/>
          <c:tx>
            <c:strRef>
              <c:f>'1.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101.27414714344431</c:v>
                </c:pt>
                <c:pt idx="2">
                  <c:v>81.052198931360465</c:v>
                </c:pt>
                <c:pt idx="3">
                  <c:v>100</c:v>
                </c:pt>
                <c:pt idx="4">
                  <c:v>105.34319769831484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23-43E1-8F50-78844AC42024}"/>
            </c:ext>
          </c:extLst>
        </c:ser>
        <c:ser>
          <c:idx val="5"/>
          <c:order val="5"/>
          <c:tx>
            <c:strRef>
              <c:f>'1.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107.18120805369126</c:v>
                </c:pt>
                <c:pt idx="2">
                  <c:v>188.59060402684565</c:v>
                </c:pt>
                <c:pt idx="3">
                  <c:v>148.45637583892616</c:v>
                </c:pt>
                <c:pt idx="4">
                  <c:v>122.01342281879195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923-43E1-8F50-78844AC42024}"/>
            </c:ext>
          </c:extLst>
        </c:ser>
        <c:ser>
          <c:idx val="6"/>
          <c:order val="6"/>
          <c:tx>
            <c:strRef>
              <c:f>'1.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87.504232983406709</c:v>
                </c:pt>
                <c:pt idx="2">
                  <c:v>67.727734507280729</c:v>
                </c:pt>
                <c:pt idx="3">
                  <c:v>82.7971554351507</c:v>
                </c:pt>
                <c:pt idx="4">
                  <c:v>77.819166948865558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923-43E1-8F50-78844AC4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133.28903654485049</c:v>
                </c:pt>
                <c:pt idx="2">
                  <c:v>84.916943521594675</c:v>
                </c:pt>
                <c:pt idx="3">
                  <c:v>104.71760797342193</c:v>
                </c:pt>
                <c:pt idx="4">
                  <c:v>131.76079734219269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91-4BB8-9D1E-7012059E8753}"/>
            </c:ext>
          </c:extLst>
        </c:ser>
        <c:ser>
          <c:idx val="1"/>
          <c:order val="1"/>
          <c:tx>
            <c:strRef>
              <c:f>'1.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99.596303938279362</c:v>
                </c:pt>
                <c:pt idx="2">
                  <c:v>76.908585269579248</c:v>
                </c:pt>
                <c:pt idx="3">
                  <c:v>95.496546155916391</c:v>
                </c:pt>
                <c:pt idx="4">
                  <c:v>109.80532878801472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91-4BB8-9D1E-7012059E8753}"/>
            </c:ext>
          </c:extLst>
        </c:ser>
        <c:ser>
          <c:idx val="2"/>
          <c:order val="2"/>
          <c:tx>
            <c:strRef>
              <c:f>'1.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86.588541666666657</c:v>
                </c:pt>
                <c:pt idx="2">
                  <c:v>68.229166666666657</c:v>
                </c:pt>
                <c:pt idx="3">
                  <c:v>91.9921875</c:v>
                </c:pt>
                <c:pt idx="4">
                  <c:v>78.90625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9B-4630-BF14-169531EE5C02}"/>
            </c:ext>
          </c:extLst>
        </c:ser>
        <c:ser>
          <c:idx val="3"/>
          <c:order val="3"/>
          <c:tx>
            <c:strRef>
              <c:f>'1.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119.24959216965743</c:v>
                </c:pt>
                <c:pt idx="2">
                  <c:v>65.57911908646004</c:v>
                </c:pt>
                <c:pt idx="3">
                  <c:v>79.608482871125602</c:v>
                </c:pt>
                <c:pt idx="4">
                  <c:v>105.87275693311582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9B-4630-BF14-169531EE5C02}"/>
            </c:ext>
          </c:extLst>
        </c:ser>
        <c:ser>
          <c:idx val="4"/>
          <c:order val="4"/>
          <c:tx>
            <c:strRef>
              <c:f>'1.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101.05110547299748</c:v>
                </c:pt>
                <c:pt idx="2">
                  <c:v>94.96194273287422</c:v>
                </c:pt>
                <c:pt idx="3">
                  <c:v>122.25444001449802</c:v>
                </c:pt>
                <c:pt idx="4">
                  <c:v>111.85212033345415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69B-4630-BF14-169531EE5C02}"/>
            </c:ext>
          </c:extLst>
        </c:ser>
        <c:ser>
          <c:idx val="5"/>
          <c:order val="5"/>
          <c:tx>
            <c:strRef>
              <c:f>'1.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104.94505494505495</c:v>
                </c:pt>
                <c:pt idx="2">
                  <c:v>142.85714285714286</c:v>
                </c:pt>
                <c:pt idx="3">
                  <c:v>127.33516483516483</c:v>
                </c:pt>
                <c:pt idx="4">
                  <c:v>99.45054945054946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69B-4630-BF14-169531EE5C02}"/>
            </c:ext>
          </c:extLst>
        </c:ser>
        <c:ser>
          <c:idx val="6"/>
          <c:order val="6"/>
          <c:tx>
            <c:strRef>
              <c:f>'1.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125.68807339449542</c:v>
                </c:pt>
                <c:pt idx="2">
                  <c:v>69.724770642201833</c:v>
                </c:pt>
                <c:pt idx="3">
                  <c:v>78.440366972477065</c:v>
                </c:pt>
                <c:pt idx="4">
                  <c:v>92.201834862385326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69B-4630-BF14-169531EE5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6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Macrosettori'!$B$78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Macrosettori'!$C$78:$G$78</c:f>
              <c:numCache>
                <c:formatCode>#,##0</c:formatCode>
                <c:ptCount val="5"/>
                <c:pt idx="0">
                  <c:v>100</c:v>
                </c:pt>
                <c:pt idx="1">
                  <c:v>105.45454545454544</c:v>
                </c:pt>
                <c:pt idx="2">
                  <c:v>130</c:v>
                </c:pt>
                <c:pt idx="3">
                  <c:v>116.66666666666667</c:v>
                </c:pt>
                <c:pt idx="4">
                  <c:v>120.60606060606061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13-486E-AE32-ADFBEA60FCA7}"/>
            </c:ext>
          </c:extLst>
        </c:ser>
        <c:ser>
          <c:idx val="1"/>
          <c:order val="1"/>
          <c:tx>
            <c:strRef>
              <c:f>'1. Macrosettori'!$B$79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Macrosettori'!$C$79:$G$79</c:f>
              <c:numCache>
                <c:formatCode>#,##0</c:formatCode>
                <c:ptCount val="5"/>
                <c:pt idx="0">
                  <c:v>100</c:v>
                </c:pt>
                <c:pt idx="1">
                  <c:v>71.384165295300789</c:v>
                </c:pt>
                <c:pt idx="2">
                  <c:v>53.812397147558968</c:v>
                </c:pt>
                <c:pt idx="3">
                  <c:v>84.055586030352899</c:v>
                </c:pt>
                <c:pt idx="4">
                  <c:v>95.008228195282499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13-486E-AE32-ADFBEA60FCA7}"/>
            </c:ext>
          </c:extLst>
        </c:ser>
        <c:ser>
          <c:idx val="2"/>
          <c:order val="2"/>
          <c:tx>
            <c:strRef>
              <c:f>'1. Macrosettori'!$B$80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Macrosettori'!$C$80:$G$80</c:f>
              <c:numCache>
                <c:formatCode>#,##0</c:formatCode>
                <c:ptCount val="5"/>
                <c:pt idx="0">
                  <c:v>100</c:v>
                </c:pt>
                <c:pt idx="1">
                  <c:v>97.071298727529793</c:v>
                </c:pt>
                <c:pt idx="2">
                  <c:v>83.296303777014742</c:v>
                </c:pt>
                <c:pt idx="3">
                  <c:v>100.17504881168789</c:v>
                </c:pt>
                <c:pt idx="4">
                  <c:v>106.7932404228102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213-486E-AE32-ADFBEA60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119.02071563088512</c:v>
                </c:pt>
                <c:pt idx="2">
                  <c:v>86.377903327055876</c:v>
                </c:pt>
                <c:pt idx="3">
                  <c:v>128.37413684871314</c:v>
                </c:pt>
                <c:pt idx="4">
                  <c:v>136.91148775894538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68-40B7-A102-2B4D5C16B886}"/>
            </c:ext>
          </c:extLst>
        </c:ser>
        <c:ser>
          <c:idx val="1"/>
          <c:order val="1"/>
          <c:tx>
            <c:strRef>
              <c:f>'1.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96.710875331564978</c:v>
                </c:pt>
                <c:pt idx="2">
                  <c:v>82.480106100795751</c:v>
                </c:pt>
                <c:pt idx="3">
                  <c:v>98.527851458885934</c:v>
                </c:pt>
                <c:pt idx="4">
                  <c:v>106.87002652519895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68-40B7-A102-2B4D5C16B886}"/>
            </c:ext>
          </c:extLst>
        </c:ser>
        <c:ser>
          <c:idx val="2"/>
          <c:order val="2"/>
          <c:tx>
            <c:strRef>
              <c:f>'1.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74.579831932773118</c:v>
                </c:pt>
                <c:pt idx="2">
                  <c:v>64.453781512605048</c:v>
                </c:pt>
                <c:pt idx="3">
                  <c:v>81.17647058823529</c:v>
                </c:pt>
                <c:pt idx="4">
                  <c:v>88.067226890756302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1-4ED0-B9C1-C31906B5F0E7}"/>
            </c:ext>
          </c:extLst>
        </c:ser>
        <c:ser>
          <c:idx val="3"/>
          <c:order val="3"/>
          <c:tx>
            <c:strRef>
              <c:f>'1.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101.9047619047619</c:v>
                </c:pt>
                <c:pt idx="2">
                  <c:v>66.095238095238102</c:v>
                </c:pt>
                <c:pt idx="3">
                  <c:v>96</c:v>
                </c:pt>
                <c:pt idx="4">
                  <c:v>100.76190476190476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71-4ED0-B9C1-C31906B5F0E7}"/>
            </c:ext>
          </c:extLst>
        </c:ser>
        <c:ser>
          <c:idx val="4"/>
          <c:order val="4"/>
          <c:tx>
            <c:strRef>
              <c:f>'1.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105.73549257759784</c:v>
                </c:pt>
                <c:pt idx="2">
                  <c:v>81.916329284750333</c:v>
                </c:pt>
                <c:pt idx="3">
                  <c:v>108.63697705802969</c:v>
                </c:pt>
                <c:pt idx="4">
                  <c:v>111.40350877192982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71-4ED0-B9C1-C31906B5F0E7}"/>
            </c:ext>
          </c:extLst>
        </c:ser>
        <c:ser>
          <c:idx val="5"/>
          <c:order val="5"/>
          <c:tx>
            <c:strRef>
              <c:f>'1.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103.46153846153847</c:v>
                </c:pt>
                <c:pt idx="2">
                  <c:v>139.03846153846155</c:v>
                </c:pt>
                <c:pt idx="3">
                  <c:v>104.61538461538463</c:v>
                </c:pt>
                <c:pt idx="4">
                  <c:v>84.42307692307692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71-4ED0-B9C1-C31906B5F0E7}"/>
            </c:ext>
          </c:extLst>
        </c:ser>
        <c:ser>
          <c:idx val="6"/>
          <c:order val="6"/>
          <c:tx>
            <c:strRef>
              <c:f>'1.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94.539249146757669</c:v>
                </c:pt>
                <c:pt idx="2">
                  <c:v>80.546075085324233</c:v>
                </c:pt>
                <c:pt idx="3">
                  <c:v>92.150170648464169</c:v>
                </c:pt>
                <c:pt idx="4">
                  <c:v>158.70307167235495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71-4ED0-B9C1-C31906B5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6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106.12777053455021</c:v>
                </c:pt>
                <c:pt idx="2">
                  <c:v>91.61234245980009</c:v>
                </c:pt>
                <c:pt idx="3">
                  <c:v>93.307257714037377</c:v>
                </c:pt>
                <c:pt idx="4">
                  <c:v>94.089526292916119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28D-4F72-8C8C-CD6AB0F47944}"/>
            </c:ext>
          </c:extLst>
        </c:ser>
        <c:ser>
          <c:idx val="1"/>
          <c:order val="1"/>
          <c:tx>
            <c:strRef>
              <c:f>'1.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98.209652309289055</c:v>
                </c:pt>
                <c:pt idx="2">
                  <c:v>87.545407368967304</c:v>
                </c:pt>
                <c:pt idx="3">
                  <c:v>104.51478982874936</c:v>
                </c:pt>
                <c:pt idx="4">
                  <c:v>103.47690710949662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8D-4F72-8C8C-CD6AB0F47944}"/>
            </c:ext>
          </c:extLst>
        </c:ser>
        <c:ser>
          <c:idx val="2"/>
          <c:order val="2"/>
          <c:tx>
            <c:strRef>
              <c:f>'1.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77.597481230322103</c:v>
                </c:pt>
                <c:pt idx="2">
                  <c:v>74.109953984015505</c:v>
                </c:pt>
                <c:pt idx="3">
                  <c:v>84.088156938726087</c:v>
                </c:pt>
                <c:pt idx="4">
                  <c:v>82.780334221361102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8C1-4AE6-B6D5-8D2A20198518}"/>
            </c:ext>
          </c:extLst>
        </c:ser>
        <c:ser>
          <c:idx val="3"/>
          <c:order val="3"/>
          <c:tx>
            <c:strRef>
              <c:f>'1.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111.61290322580646</c:v>
                </c:pt>
                <c:pt idx="2">
                  <c:v>66.666666666666657</c:v>
                </c:pt>
                <c:pt idx="3">
                  <c:v>86.021505376344081</c:v>
                </c:pt>
                <c:pt idx="4">
                  <c:v>111.3978494623656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8C1-4AE6-B6D5-8D2A20198518}"/>
            </c:ext>
          </c:extLst>
        </c:ser>
        <c:ser>
          <c:idx val="4"/>
          <c:order val="4"/>
          <c:tx>
            <c:strRef>
              <c:f>'1.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100.06056935190793</c:v>
                </c:pt>
                <c:pt idx="2">
                  <c:v>67.110841913991521</c:v>
                </c:pt>
                <c:pt idx="3">
                  <c:v>80.981223500908541</c:v>
                </c:pt>
                <c:pt idx="4">
                  <c:v>82.374318594791035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8C1-4AE6-B6D5-8D2A20198518}"/>
            </c:ext>
          </c:extLst>
        </c:ser>
        <c:ser>
          <c:idx val="5"/>
          <c:order val="5"/>
          <c:tx>
            <c:strRef>
              <c:f>'1.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107.5136612021858</c:v>
                </c:pt>
                <c:pt idx="2">
                  <c:v>171.03825136612022</c:v>
                </c:pt>
                <c:pt idx="3">
                  <c:v>123.49726775956285</c:v>
                </c:pt>
                <c:pt idx="4">
                  <c:v>112.43169398907105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C1-4AE6-B6D5-8D2A20198518}"/>
            </c:ext>
          </c:extLst>
        </c:ser>
        <c:ser>
          <c:idx val="6"/>
          <c:order val="6"/>
          <c:tx>
            <c:strRef>
              <c:f>'1.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147.36842105263156</c:v>
                </c:pt>
                <c:pt idx="2">
                  <c:v>100.18148820326678</c:v>
                </c:pt>
                <c:pt idx="3">
                  <c:v>126.13430127041742</c:v>
                </c:pt>
                <c:pt idx="4">
                  <c:v>94.918330308529946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8C1-4AE6-B6D5-8D2A20198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'1.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0-479D-B5FD-A01B4F3554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0-479D-B5FD-A01B4F3554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A0-479D-B5FD-A01B4F3554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0-479D-B5FD-A01B4F35543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0-479D-B5FD-A01B4F3554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6A0-479D-B5FD-A01B4F3554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6A0-479D-B5FD-A01B4F35543A}"/>
              </c:ext>
            </c:extLst>
          </c:dPt>
          <c:dLbls>
            <c:dLbl>
              <c:idx val="0"/>
              <c:layout>
                <c:manualLayout>
                  <c:x val="-2.8655853502183196E-2"/>
                  <c:y val="1.65042366352481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0-479D-B5FD-A01B4F35543A}"/>
                </c:ext>
              </c:extLst>
            </c:dLbl>
            <c:dLbl>
              <c:idx val="1"/>
              <c:layout>
                <c:manualLayout>
                  <c:x val="9.1234563421507798E-4"/>
                  <c:y val="-4.02787000844124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0-479D-B5FD-A01B4F35543A}"/>
                </c:ext>
              </c:extLst>
            </c:dLbl>
            <c:dLbl>
              <c:idx val="2"/>
              <c:layout>
                <c:manualLayout>
                  <c:x val="0"/>
                  <c:y val="2.06849795978051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65130568356374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A0-479D-B5FD-A01B4F35543A}"/>
                </c:ext>
              </c:extLst>
            </c:dLbl>
            <c:dLbl>
              <c:idx val="3"/>
              <c:layout>
                <c:manualLayout>
                  <c:x val="-4.5573980671770813E-2"/>
                  <c:y val="-1.0725276425117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0-479D-B5FD-A01B4F35543A}"/>
                </c:ext>
              </c:extLst>
            </c:dLbl>
            <c:dLbl>
              <c:idx val="4"/>
              <c:layout>
                <c:manualLayout>
                  <c:x val="-2.6650942825695176E-2"/>
                  <c:y val="1.33597668596813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0-479D-B5FD-A01B4F35543A}"/>
                </c:ext>
              </c:extLst>
            </c:dLbl>
            <c:dLbl>
              <c:idx val="5"/>
              <c:layout>
                <c:manualLayout>
                  <c:x val="-4.6082949308755762E-2"/>
                  <c:y val="3.1096654982661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28110599078342"/>
                      <c:h val="0.16690644960721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6A0-479D-B5FD-A01B4F35543A}"/>
                </c:ext>
              </c:extLst>
            </c:dLbl>
            <c:dLbl>
              <c:idx val="6"/>
              <c:layout>
                <c:manualLayout>
                  <c:x val="-1.5360983102918587E-2"/>
                  <c:y val="4.67948342234809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11367127496159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6A0-479D-B5FD-A01B4F355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'1. Forme contrattuali'!$AD$8:$AJ$8</c:f>
              <c:numCache>
                <c:formatCode>#,##0</c:formatCode>
                <c:ptCount val="7"/>
                <c:pt idx="0">
                  <c:v>13089</c:v>
                </c:pt>
                <c:pt idx="1">
                  <c:v>48329</c:v>
                </c:pt>
                <c:pt idx="2">
                  <c:v>14831</c:v>
                </c:pt>
                <c:pt idx="3">
                  <c:v>3193</c:v>
                </c:pt>
                <c:pt idx="4">
                  <c:v>8660</c:v>
                </c:pt>
                <c:pt idx="5">
                  <c:v>4243</c:v>
                </c:pt>
                <c:pt idx="6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A0-479D-B5FD-A01B4F355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Rete distributiva'!$V$10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B-485E-90AB-02AB9CFFAC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B-485E-90AB-02AB9CFFAC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9B-485E-90AB-02AB9CFFAC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B-485E-90AB-02AB9CFFAC06}"/>
              </c:ext>
            </c:extLst>
          </c:dPt>
          <c:dLbls>
            <c:dLbl>
              <c:idx val="0"/>
              <c:layout>
                <c:manualLayout>
                  <c:x val="-1.0704193890657284E-3"/>
                  <c:y val="-8.323490813648293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B-485E-90AB-02AB9CFFAC06}"/>
                </c:ext>
              </c:extLst>
            </c:dLbl>
            <c:dLbl>
              <c:idx val="1"/>
              <c:layout>
                <c:manualLayout>
                  <c:x val="-4.9489026637628006E-3"/>
                  <c:y val="4.9087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B-485E-90AB-02AB9CFFAC06}"/>
                </c:ext>
              </c:extLst>
            </c:dLbl>
            <c:dLbl>
              <c:idx val="2"/>
              <c:layout>
                <c:manualLayout>
                  <c:x val="-3.0683808865693173E-2"/>
                  <c:y val="-5.0698282486552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B-485E-90AB-02AB9CFFAC06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B-485E-90AB-02AB9CFFAC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Rete distributiva'!$W$9:$Z$9</c:f>
              <c:strCache>
                <c:ptCount val="3"/>
                <c:pt idx="0">
                  <c:v>Ingrosso </c:v>
                </c:pt>
                <c:pt idx="1">
                  <c:v>Dettaglio</c:v>
                </c:pt>
                <c:pt idx="2">
                  <c:v>Altre attività commerciali</c:v>
                </c:pt>
              </c:strCache>
            </c:strRef>
          </c:cat>
          <c:val>
            <c:numRef>
              <c:f>'2. Rete distributiva'!$W$10:$Z$10</c:f>
              <c:numCache>
                <c:formatCode>#,##0</c:formatCode>
                <c:ptCount val="4"/>
                <c:pt idx="0">
                  <c:v>3664</c:v>
                </c:pt>
                <c:pt idx="1">
                  <c:v>7115</c:v>
                </c:pt>
                <c:pt idx="2">
                  <c:v>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B-485E-90AB-02AB9CFFA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distributiva'!$B$46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distributiva'!$C$46:$G$46</c:f>
              <c:numCache>
                <c:formatCode>#,##0</c:formatCode>
                <c:ptCount val="5"/>
                <c:pt idx="0">
                  <c:v>100</c:v>
                </c:pt>
                <c:pt idx="1">
                  <c:v>96.542081204624893</c:v>
                </c:pt>
                <c:pt idx="2">
                  <c:v>84.840010755579456</c:v>
                </c:pt>
                <c:pt idx="3">
                  <c:v>104.90992202204895</c:v>
                </c:pt>
                <c:pt idx="4">
                  <c:v>111.89567087926862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DF-4707-BE8E-D53DEE1654D3}"/>
            </c:ext>
          </c:extLst>
        </c:ser>
        <c:ser>
          <c:idx val="1"/>
          <c:order val="1"/>
          <c:tx>
            <c:strRef>
              <c:f>'2. Rete distributiva'!$B$47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distributiva'!$C$47:$G$47</c:f>
              <c:numCache>
                <c:formatCode>#,##0</c:formatCode>
                <c:ptCount val="5"/>
                <c:pt idx="0">
                  <c:v>100</c:v>
                </c:pt>
                <c:pt idx="1">
                  <c:v>98.47179855254501</c:v>
                </c:pt>
                <c:pt idx="2">
                  <c:v>74.71439679406663</c:v>
                </c:pt>
                <c:pt idx="3">
                  <c:v>90.660326574555896</c:v>
                </c:pt>
                <c:pt idx="4">
                  <c:v>106.21747712183742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DF-4707-BE8E-D53DEE1654D3}"/>
            </c:ext>
          </c:extLst>
        </c:ser>
        <c:ser>
          <c:idx val="2"/>
          <c:order val="2"/>
          <c:tx>
            <c:strRef>
              <c:f>'2. Rete distributiva'!$B$48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distributiva'!$C$48:$G$48</c:f>
              <c:numCache>
                <c:formatCode>#,##0</c:formatCode>
                <c:ptCount val="5"/>
                <c:pt idx="0">
                  <c:v>100</c:v>
                </c:pt>
                <c:pt idx="1">
                  <c:v>94.24317617866005</c:v>
                </c:pt>
                <c:pt idx="2">
                  <c:v>75.980148883374682</c:v>
                </c:pt>
                <c:pt idx="3">
                  <c:v>90.297766749379647</c:v>
                </c:pt>
                <c:pt idx="4">
                  <c:v>98.722084367245657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DF-4707-BE8E-D53DEE16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distributiva'!$B$60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distributiva'!$C$60:$G$60</c:f>
              <c:numCache>
                <c:formatCode>#,##0</c:formatCode>
                <c:ptCount val="5"/>
                <c:pt idx="0">
                  <c:v>100</c:v>
                </c:pt>
                <c:pt idx="1">
                  <c:v>92.482311320754718</c:v>
                </c:pt>
                <c:pt idx="2">
                  <c:v>76.916273584905653</c:v>
                </c:pt>
                <c:pt idx="3">
                  <c:v>106.83962264150944</c:v>
                </c:pt>
                <c:pt idx="4">
                  <c:v>108.01886792452831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B7-429A-834A-D182F66FBD7C}"/>
            </c:ext>
          </c:extLst>
        </c:ser>
        <c:ser>
          <c:idx val="1"/>
          <c:order val="1"/>
          <c:tx>
            <c:strRef>
              <c:f>'2. Rete distributiva'!$B$61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distributiva'!$C$61:$G$61</c:f>
              <c:numCache>
                <c:formatCode>#,##0</c:formatCode>
                <c:ptCount val="5"/>
                <c:pt idx="0">
                  <c:v>100</c:v>
                </c:pt>
                <c:pt idx="1">
                  <c:v>88.888888888888886</c:v>
                </c:pt>
                <c:pt idx="2">
                  <c:v>70.90680100755668</c:v>
                </c:pt>
                <c:pt idx="3">
                  <c:v>87.237615449202352</c:v>
                </c:pt>
                <c:pt idx="4">
                  <c:v>99.566190876014545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B7-429A-834A-D182F66FBD7C}"/>
            </c:ext>
          </c:extLst>
        </c:ser>
        <c:ser>
          <c:idx val="2"/>
          <c:order val="2"/>
          <c:tx>
            <c:strRef>
              <c:f>'2. Rete distributiva'!$B$62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distributiva'!$C$62:$G$62</c:f>
              <c:numCache>
                <c:formatCode>#,##0</c:formatCode>
                <c:ptCount val="5"/>
                <c:pt idx="0">
                  <c:v>100</c:v>
                </c:pt>
                <c:pt idx="1">
                  <c:v>104.01366353543979</c:v>
                </c:pt>
                <c:pt idx="2">
                  <c:v>72.50213492741247</c:v>
                </c:pt>
                <c:pt idx="3">
                  <c:v>81.895815542271563</c:v>
                </c:pt>
                <c:pt idx="4">
                  <c:v>84.884713919726735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B7-429A-834A-D182F66F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distributiva'!$B$74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distributiva'!$C$74:$G$74</c:f>
              <c:numCache>
                <c:formatCode>#,##0</c:formatCode>
                <c:ptCount val="5"/>
                <c:pt idx="0">
                  <c:v>100</c:v>
                </c:pt>
                <c:pt idx="1">
                  <c:v>78.642149929278631</c:v>
                </c:pt>
                <c:pt idx="2">
                  <c:v>57.850070721357852</c:v>
                </c:pt>
                <c:pt idx="3">
                  <c:v>83.592644978783596</c:v>
                </c:pt>
                <c:pt idx="4">
                  <c:v>84.016973125884022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31-49BE-9510-484D6B4B5848}"/>
            </c:ext>
          </c:extLst>
        </c:ser>
        <c:ser>
          <c:idx val="1"/>
          <c:order val="1"/>
          <c:tx>
            <c:strRef>
              <c:f>'2. Rete distributiva'!$B$75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distributiva'!$C$75:$G$75</c:f>
              <c:numCache>
                <c:formatCode>#,##0</c:formatCode>
                <c:ptCount val="5"/>
                <c:pt idx="0">
                  <c:v>100</c:v>
                </c:pt>
                <c:pt idx="1">
                  <c:v>85.828662930344279</c:v>
                </c:pt>
                <c:pt idx="2">
                  <c:v>72.297838270616495</c:v>
                </c:pt>
                <c:pt idx="3">
                  <c:v>91.993594875900726</c:v>
                </c:pt>
                <c:pt idx="4">
                  <c:v>112.48999199359488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31-49BE-9510-484D6B4B5848}"/>
            </c:ext>
          </c:extLst>
        </c:ser>
        <c:ser>
          <c:idx val="2"/>
          <c:order val="2"/>
          <c:tx>
            <c:strRef>
              <c:f>'2. Rete distributiva'!$B$76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distributiva'!$C$76:$G$76</c:f>
              <c:numCache>
                <c:formatCode>#,##0</c:formatCode>
                <c:ptCount val="5"/>
                <c:pt idx="0">
                  <c:v>100</c:v>
                </c:pt>
                <c:pt idx="1">
                  <c:v>85.238095238095241</c:v>
                </c:pt>
                <c:pt idx="2">
                  <c:v>62.857142857142854</c:v>
                </c:pt>
                <c:pt idx="3">
                  <c:v>65.238095238095241</c:v>
                </c:pt>
                <c:pt idx="4">
                  <c:v>79.047619047619051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131-49BE-9510-484D6B4B5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2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distributiva'!$B$88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distributiva'!$C$88:$G$88</c:f>
              <c:numCache>
                <c:formatCode>#,##0</c:formatCode>
                <c:ptCount val="5"/>
                <c:pt idx="0">
                  <c:v>100</c:v>
                </c:pt>
                <c:pt idx="1">
                  <c:v>98.682385575589464</c:v>
                </c:pt>
                <c:pt idx="2">
                  <c:v>81.137309292649093</c:v>
                </c:pt>
                <c:pt idx="3">
                  <c:v>121.49791955617198</c:v>
                </c:pt>
                <c:pt idx="4">
                  <c:v>121.98335644937586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0-4315-9D90-6E151AB654C2}"/>
            </c:ext>
          </c:extLst>
        </c:ser>
        <c:ser>
          <c:idx val="1"/>
          <c:order val="1"/>
          <c:tx>
            <c:strRef>
              <c:f>'2. Rete distributiva'!$B$89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distributiva'!$C$89:$G$89</c:f>
              <c:numCache>
                <c:formatCode>#,##0</c:formatCode>
                <c:ptCount val="5"/>
                <c:pt idx="0">
                  <c:v>100</c:v>
                </c:pt>
                <c:pt idx="1">
                  <c:v>92.607610729881472</c:v>
                </c:pt>
                <c:pt idx="2">
                  <c:v>72.364316905801616</c:v>
                </c:pt>
                <c:pt idx="3">
                  <c:v>89.426076107298812</c:v>
                </c:pt>
                <c:pt idx="4">
                  <c:v>99.220212102308167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0-4315-9D90-6E151AB654C2}"/>
            </c:ext>
          </c:extLst>
        </c:ser>
        <c:ser>
          <c:idx val="2"/>
          <c:order val="2"/>
          <c:tx>
            <c:strRef>
              <c:f>'2. Rete distributiva'!$B$90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distributiva'!$C$90:$G$90</c:f>
              <c:numCache>
                <c:formatCode>#,##0</c:formatCode>
                <c:ptCount val="5"/>
                <c:pt idx="0">
                  <c:v>100</c:v>
                </c:pt>
                <c:pt idx="1">
                  <c:v>107.27902946273831</c:v>
                </c:pt>
                <c:pt idx="2">
                  <c:v>73.136915077989613</c:v>
                </c:pt>
                <c:pt idx="3">
                  <c:v>83.882149046793756</c:v>
                </c:pt>
                <c:pt idx="4">
                  <c:v>80.24263431542461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0-4315-9D90-6E151AB6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distributiva'!$B$102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103.78787878787878</c:v>
                </c:pt>
                <c:pt idx="2">
                  <c:v>89.393939393939391</c:v>
                </c:pt>
                <c:pt idx="3">
                  <c:v>118.18181818181819</c:v>
                </c:pt>
                <c:pt idx="4">
                  <c:v>136.36363636363635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4A-49D9-9A30-1107EC05C5E8}"/>
            </c:ext>
          </c:extLst>
        </c:ser>
        <c:ser>
          <c:idx val="1"/>
          <c:order val="1"/>
          <c:tx>
            <c:strRef>
              <c:f>'2. Rete distributiva'!$B$103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distributiva'!$C$103:$G$103</c:f>
              <c:numCache>
                <c:formatCode>#,##0</c:formatCode>
                <c:ptCount val="5"/>
                <c:pt idx="0">
                  <c:v>100</c:v>
                </c:pt>
                <c:pt idx="1">
                  <c:v>88.368055555555557</c:v>
                </c:pt>
                <c:pt idx="2">
                  <c:v>72.829861111111114</c:v>
                </c:pt>
                <c:pt idx="3">
                  <c:v>85.850694444444443</c:v>
                </c:pt>
                <c:pt idx="4">
                  <c:v>103.81944444444444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4A-49D9-9A30-1107EC05C5E8}"/>
            </c:ext>
          </c:extLst>
        </c:ser>
        <c:ser>
          <c:idx val="2"/>
          <c:order val="2"/>
          <c:tx>
            <c:strRef>
              <c:f>'2. Rete distributiva'!$B$104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distributiva'!$C$104:$G$104</c:f>
              <c:numCache>
                <c:formatCode>#,##0</c:formatCode>
                <c:ptCount val="5"/>
                <c:pt idx="0">
                  <c:v>100</c:v>
                </c:pt>
                <c:pt idx="1">
                  <c:v>94.326241134751783</c:v>
                </c:pt>
                <c:pt idx="2">
                  <c:v>63.12056737588653</c:v>
                </c:pt>
                <c:pt idx="3">
                  <c:v>100.70921985815602</c:v>
                </c:pt>
                <c:pt idx="4">
                  <c:v>107.80141843971631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4A-49D9-9A30-1107EC05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1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distributiva'!$B$116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distributiva'!$C$116:$G$116</c:f>
              <c:numCache>
                <c:formatCode>#,##0</c:formatCode>
                <c:ptCount val="5"/>
                <c:pt idx="0">
                  <c:v>100</c:v>
                </c:pt>
                <c:pt idx="1">
                  <c:v>88.193624557260918</c:v>
                </c:pt>
                <c:pt idx="2">
                  <c:v>79.811097992916174</c:v>
                </c:pt>
                <c:pt idx="3">
                  <c:v>95.985832349468708</c:v>
                </c:pt>
                <c:pt idx="4">
                  <c:v>91.027154663518289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DF-4D14-9F53-757F17463A1A}"/>
            </c:ext>
          </c:extLst>
        </c:ser>
        <c:ser>
          <c:idx val="1"/>
          <c:order val="1"/>
          <c:tx>
            <c:strRef>
              <c:f>'2. Rete distributiva'!$B$117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distributiva'!$C$117:$G$117</c:f>
              <c:numCache>
                <c:formatCode>#,##0</c:formatCode>
                <c:ptCount val="5"/>
                <c:pt idx="0">
                  <c:v>100</c:v>
                </c:pt>
                <c:pt idx="1">
                  <c:v>84.015594541910332</c:v>
                </c:pt>
                <c:pt idx="2">
                  <c:v>65.302144249512679</c:v>
                </c:pt>
                <c:pt idx="3">
                  <c:v>79.85705003248863</c:v>
                </c:pt>
                <c:pt idx="4">
                  <c:v>86.614684860298894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DF-4D14-9F53-757F17463A1A}"/>
            </c:ext>
          </c:extLst>
        </c:ser>
        <c:ser>
          <c:idx val="2"/>
          <c:order val="2"/>
          <c:tx>
            <c:strRef>
              <c:f>'2. Rete distributiva'!$B$118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Rete distributiva'!$C$115:$G$115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Rete distributiva'!$C$118:$G$118</c:f>
              <c:numCache>
                <c:formatCode>#,##0</c:formatCode>
                <c:ptCount val="5"/>
                <c:pt idx="0">
                  <c:v>100</c:v>
                </c:pt>
                <c:pt idx="1">
                  <c:v>118.10699588477367</c:v>
                </c:pt>
                <c:pt idx="2">
                  <c:v>84.773662551440339</c:v>
                </c:pt>
                <c:pt idx="3">
                  <c:v>80.658436213991763</c:v>
                </c:pt>
                <c:pt idx="4">
                  <c:v>87.654320987654316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DF-4D14-9F53-757F1746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Macrosettori'!$B$93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Macrosettori'!$C$92:$G$92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Macrosettori'!$C$93:$G$93</c:f>
              <c:numCache>
                <c:formatCode>#,##0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96.296296296296291</c:v>
                </c:pt>
                <c:pt idx="3">
                  <c:v>83.62573099415205</c:v>
                </c:pt>
                <c:pt idx="4">
                  <c:v>79.824561403508781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A6A-4384-94DF-4461FDF62153}"/>
            </c:ext>
          </c:extLst>
        </c:ser>
        <c:ser>
          <c:idx val="1"/>
          <c:order val="1"/>
          <c:tx>
            <c:strRef>
              <c:f>'1. Macrosettori'!$B$94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Macrosettori'!$C$92:$G$92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Macrosettori'!$C$94:$G$94</c:f>
              <c:numCache>
                <c:formatCode>#,##0</c:formatCode>
                <c:ptCount val="5"/>
                <c:pt idx="0">
                  <c:v>100</c:v>
                </c:pt>
                <c:pt idx="1">
                  <c:v>86.268891913186735</c:v>
                </c:pt>
                <c:pt idx="2">
                  <c:v>77.258076069049494</c:v>
                </c:pt>
                <c:pt idx="3">
                  <c:v>97.342597235155068</c:v>
                </c:pt>
                <c:pt idx="4">
                  <c:v>102.09870353126567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6A-4384-94DF-4461FDF62153}"/>
            </c:ext>
          </c:extLst>
        </c:ser>
        <c:ser>
          <c:idx val="2"/>
          <c:order val="2"/>
          <c:tx>
            <c:strRef>
              <c:f>'1. Macrosettori'!$B$95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Macrosettori'!$C$92:$G$92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Macrosettori'!$C$95:$G$95</c:f>
              <c:numCache>
                <c:formatCode>#,##0</c:formatCode>
                <c:ptCount val="5"/>
                <c:pt idx="0">
                  <c:v>100</c:v>
                </c:pt>
                <c:pt idx="1">
                  <c:v>98.274258833825627</c:v>
                </c:pt>
                <c:pt idx="2">
                  <c:v>89.66196258615031</c:v>
                </c:pt>
                <c:pt idx="3">
                  <c:v>111.42653976588994</c:v>
                </c:pt>
                <c:pt idx="4">
                  <c:v>117.89738540641068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6A-4384-94DF-4461FDF62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Categorie Dettaglio'!$V$10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2-48BF-BB4F-6F01A6B07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2-48BF-BB4F-6F01A6B07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B2-48BF-BB4F-6F01A6B07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2-48BF-BB4F-6F01A6B07EA9}"/>
              </c:ext>
            </c:extLst>
          </c:dPt>
          <c:dLbls>
            <c:dLbl>
              <c:idx val="0"/>
              <c:layout>
                <c:manualLayout>
                  <c:x val="-2.6602334282682803E-2"/>
                  <c:y val="-6.04068241469817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2-48BF-BB4F-6F01A6B07EA9}"/>
                </c:ext>
              </c:extLst>
            </c:dLbl>
            <c:dLbl>
              <c:idx val="1"/>
              <c:layout>
                <c:manualLayout>
                  <c:x val="-1.3459540961635114E-2"/>
                  <c:y val="-1.3412483595800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2-48BF-BB4F-6F01A6B07EA9}"/>
                </c:ext>
              </c:extLst>
            </c:dLbl>
            <c:dLbl>
              <c:idx val="2"/>
              <c:layout>
                <c:manualLayout>
                  <c:x val="-1.3662590048584352E-2"/>
                  <c:y val="4.3051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2-48BF-BB4F-6F01A6B07EA9}"/>
                </c:ext>
              </c:extLst>
            </c:dLbl>
            <c:dLbl>
              <c:idx val="3"/>
              <c:layout>
                <c:manualLayout>
                  <c:x val="3.2612944658513433E-5"/>
                  <c:y val="7.744012467191505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2-48BF-BB4F-6F01A6B07E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Categorie Dettaglio'!$W$9:$Z$9</c:f>
              <c:strCache>
                <c:ptCount val="4"/>
                <c:pt idx="0">
                  <c:v>Alimentare</c:v>
                </c:pt>
                <c:pt idx="1">
                  <c:v>Moda-Fashion</c:v>
                </c:pt>
                <c:pt idx="2">
                  <c:v>Casa e arredo</c:v>
                </c:pt>
                <c:pt idx="3">
                  <c:v>Altre attività commerciali</c:v>
                </c:pt>
              </c:strCache>
            </c:strRef>
          </c:cat>
          <c:val>
            <c:numRef>
              <c:f>'2. Categorie Dettaglio'!$W$10:$Z$10</c:f>
              <c:numCache>
                <c:formatCode>#,##0</c:formatCode>
                <c:ptCount val="4"/>
                <c:pt idx="0">
                  <c:v>1943</c:v>
                </c:pt>
                <c:pt idx="1">
                  <c:v>1429</c:v>
                </c:pt>
                <c:pt idx="2">
                  <c:v>751</c:v>
                </c:pt>
                <c:pt idx="3">
                  <c:v>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B2-48BF-BB4F-6F01A6B0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Dettaglio'!$B$47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Dettaglio'!$C$46:$G$46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Dettaglio'!$C$47:$G$47</c:f>
              <c:numCache>
                <c:formatCode>#,##0</c:formatCode>
                <c:ptCount val="5"/>
                <c:pt idx="0">
                  <c:v>100</c:v>
                </c:pt>
                <c:pt idx="1">
                  <c:v>95.26730041909434</c:v>
                </c:pt>
                <c:pt idx="2">
                  <c:v>97.454768475927636</c:v>
                </c:pt>
                <c:pt idx="3">
                  <c:v>97.158335888786667</c:v>
                </c:pt>
                <c:pt idx="4">
                  <c:v>109.98671164264539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DE-499D-807E-6C399CB60545}"/>
            </c:ext>
          </c:extLst>
        </c:ser>
        <c:ser>
          <c:idx val="1"/>
          <c:order val="1"/>
          <c:tx>
            <c:strRef>
              <c:f>'2. Categorie Dettaglio'!$B$48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Dettaglio'!$C$46:$G$46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Dettaglio'!$C$48:$G$48</c:f>
              <c:numCache>
                <c:formatCode>#,##0</c:formatCode>
                <c:ptCount val="5"/>
                <c:pt idx="0">
                  <c:v>100</c:v>
                </c:pt>
                <c:pt idx="1">
                  <c:v>99.760524325686916</c:v>
                </c:pt>
                <c:pt idx="2">
                  <c:v>49.533652634232418</c:v>
                </c:pt>
                <c:pt idx="3">
                  <c:v>74.729014368540462</c:v>
                </c:pt>
                <c:pt idx="4">
                  <c:v>98.185026468364001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DE-499D-807E-6C399CB60545}"/>
            </c:ext>
          </c:extLst>
        </c:ser>
        <c:ser>
          <c:idx val="2"/>
          <c:order val="2"/>
          <c:tx>
            <c:strRef>
              <c:f>'2. Categorie Dettaglio'!$B$49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Dettaglio'!$C$46:$G$46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Dettaglio'!$C$49:$G$49</c:f>
              <c:numCache>
                <c:formatCode>#,##0</c:formatCode>
                <c:ptCount val="5"/>
                <c:pt idx="0">
                  <c:v>100</c:v>
                </c:pt>
                <c:pt idx="1">
                  <c:v>98.088937890481446</c:v>
                </c:pt>
                <c:pt idx="2">
                  <c:v>91.106210951855942</c:v>
                </c:pt>
                <c:pt idx="3">
                  <c:v>118.74310915104741</c:v>
                </c:pt>
                <c:pt idx="4">
                  <c:v>124.40279309077545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DE-499D-807E-6C399CB60545}"/>
            </c:ext>
          </c:extLst>
        </c:ser>
        <c:ser>
          <c:idx val="3"/>
          <c:order val="3"/>
          <c:tx>
            <c:strRef>
              <c:f>'2. Categorie Dettaglio'!$B$50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Dettaglio'!$C$46:$G$46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Dettaglio'!$C$50:$G$50</c:f>
              <c:numCache>
                <c:formatCode>#,##0</c:formatCode>
                <c:ptCount val="5"/>
                <c:pt idx="0">
                  <c:v>100</c:v>
                </c:pt>
                <c:pt idx="1">
                  <c:v>100.17692307692307</c:v>
                </c:pt>
                <c:pt idx="2">
                  <c:v>69.538461538461533</c:v>
                </c:pt>
                <c:pt idx="3">
                  <c:v>89.615384615384613</c:v>
                </c:pt>
                <c:pt idx="4">
                  <c:v>104.47692307692307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DE-499D-807E-6C399CB6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Dettaglio'!$B$62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Dettaglio'!$C$61:$G$61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Dettaglio'!$C$62:$G$62</c:f>
              <c:numCache>
                <c:formatCode>#,##0</c:formatCode>
                <c:ptCount val="5"/>
                <c:pt idx="0">
                  <c:v>100</c:v>
                </c:pt>
                <c:pt idx="1">
                  <c:v>89.720159908623643</c:v>
                </c:pt>
                <c:pt idx="2">
                  <c:v>98.800685322672749</c:v>
                </c:pt>
                <c:pt idx="3">
                  <c:v>101.48486579097657</c:v>
                </c:pt>
                <c:pt idx="4">
                  <c:v>110.96516276413477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96-45D6-B84B-2A72F0BC4548}"/>
            </c:ext>
          </c:extLst>
        </c:ser>
        <c:ser>
          <c:idx val="1"/>
          <c:order val="1"/>
          <c:tx>
            <c:strRef>
              <c:f>'2. Categorie Dettaglio'!$B$63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Dettaglio'!$C$61:$G$61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Dettaglio'!$C$63:$G$63</c:f>
              <c:numCache>
                <c:formatCode>#,##0</c:formatCode>
                <c:ptCount val="5"/>
                <c:pt idx="0">
                  <c:v>100</c:v>
                </c:pt>
                <c:pt idx="1">
                  <c:v>88.532382650029703</c:v>
                </c:pt>
                <c:pt idx="2">
                  <c:v>40.28520499108734</c:v>
                </c:pt>
                <c:pt idx="3">
                  <c:v>66.488413547237073</c:v>
                </c:pt>
                <c:pt idx="4">
                  <c:v>84.907902554961382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96-45D6-B84B-2A72F0BC4548}"/>
            </c:ext>
          </c:extLst>
        </c:ser>
        <c:ser>
          <c:idx val="2"/>
          <c:order val="2"/>
          <c:tx>
            <c:strRef>
              <c:f>'2. Categorie Dettaglio'!$B$64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Dettaglio'!$C$61:$G$61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Dettaglio'!$C$64:$G$64</c:f>
              <c:numCache>
                <c:formatCode>#,##0</c:formatCode>
                <c:ptCount val="5"/>
                <c:pt idx="0">
                  <c:v>100</c:v>
                </c:pt>
                <c:pt idx="1">
                  <c:v>93.65558912386706</c:v>
                </c:pt>
                <c:pt idx="2">
                  <c:v>88.217522658610264</c:v>
                </c:pt>
                <c:pt idx="3">
                  <c:v>116.76737160120847</c:v>
                </c:pt>
                <c:pt idx="4">
                  <c:v>113.4441087613293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96-45D6-B84B-2A72F0BC4548}"/>
            </c:ext>
          </c:extLst>
        </c:ser>
        <c:ser>
          <c:idx val="3"/>
          <c:order val="3"/>
          <c:tx>
            <c:strRef>
              <c:f>'2. Categorie Dettaglio'!$B$65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Dettaglio'!$C$61:$G$61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Dettaglio'!$C$65:$G$65</c:f>
              <c:numCache>
                <c:formatCode>#,##0</c:formatCode>
                <c:ptCount val="5"/>
                <c:pt idx="0">
                  <c:v>100</c:v>
                </c:pt>
                <c:pt idx="1">
                  <c:v>87.573770491803288</c:v>
                </c:pt>
                <c:pt idx="2">
                  <c:v>68.032786885245898</c:v>
                </c:pt>
                <c:pt idx="3">
                  <c:v>84.098360655737707</c:v>
                </c:pt>
                <c:pt idx="4">
                  <c:v>98.098360655737707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96-45D6-B84B-2A72F0BC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Dettaglio'!$B$77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Dettaglio'!$C$76:$G$76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Dettaglio'!$C$77:$G$77</c:f>
              <c:numCache>
                <c:formatCode>#,##0</c:formatCode>
                <c:ptCount val="5"/>
                <c:pt idx="0">
                  <c:v>100</c:v>
                </c:pt>
                <c:pt idx="1">
                  <c:v>97.769516728624538</c:v>
                </c:pt>
                <c:pt idx="2">
                  <c:v>121.56133828996283</c:v>
                </c:pt>
                <c:pt idx="3">
                  <c:v>122.67657992565056</c:v>
                </c:pt>
                <c:pt idx="4">
                  <c:v>125.65055762081785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56-4A25-B2A2-2BCCDD27F1FE}"/>
            </c:ext>
          </c:extLst>
        </c:ser>
        <c:ser>
          <c:idx val="1"/>
          <c:order val="1"/>
          <c:tx>
            <c:strRef>
              <c:f>'2. Categorie Dettaglio'!$B$78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Dettaglio'!$C$76:$G$76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Dettaglio'!$C$78:$G$78</c:f>
              <c:numCache>
                <c:formatCode>#,##0</c:formatCode>
                <c:ptCount val="5"/>
                <c:pt idx="0">
                  <c:v>100</c:v>
                </c:pt>
                <c:pt idx="1">
                  <c:v>79.742765273311903</c:v>
                </c:pt>
                <c:pt idx="2">
                  <c:v>40.514469453376208</c:v>
                </c:pt>
                <c:pt idx="3">
                  <c:v>59.807073954983927</c:v>
                </c:pt>
                <c:pt idx="4">
                  <c:v>108.03858520900323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856-4A25-B2A2-2BCCDD27F1FE}"/>
            </c:ext>
          </c:extLst>
        </c:ser>
        <c:ser>
          <c:idx val="2"/>
          <c:order val="2"/>
          <c:tx>
            <c:strRef>
              <c:f>'2. Categorie Dettaglio'!$B$79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Dettaglio'!$C$76:$G$76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Dettaglio'!$C$79:$G$79</c:f>
              <c:numCache>
                <c:formatCode>#,##0</c:formatCode>
                <c:ptCount val="5"/>
                <c:pt idx="0">
                  <c:v>100</c:v>
                </c:pt>
                <c:pt idx="1">
                  <c:v>80.769230769230774</c:v>
                </c:pt>
                <c:pt idx="2">
                  <c:v>71.15384615384616</c:v>
                </c:pt>
                <c:pt idx="3">
                  <c:v>84.615384615384613</c:v>
                </c:pt>
                <c:pt idx="4">
                  <c:v>89.423076923076934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856-4A25-B2A2-2BCCDD27F1FE}"/>
            </c:ext>
          </c:extLst>
        </c:ser>
        <c:ser>
          <c:idx val="3"/>
          <c:order val="3"/>
          <c:tx>
            <c:strRef>
              <c:f>'2. Categorie Dettaglio'!$B$80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Dettaglio'!$C$76:$G$76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Dettaglio'!$C$80:$G$80</c:f>
              <c:numCache>
                <c:formatCode>#,##0</c:formatCode>
                <c:ptCount val="5"/>
                <c:pt idx="0">
                  <c:v>100</c:v>
                </c:pt>
                <c:pt idx="1">
                  <c:v>84.424778761061944</c:v>
                </c:pt>
                <c:pt idx="2">
                  <c:v>66.548672566371678</c:v>
                </c:pt>
                <c:pt idx="3">
                  <c:v>96.460176991150433</c:v>
                </c:pt>
                <c:pt idx="4">
                  <c:v>112.9203539823009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856-4A25-B2A2-2BCCDD27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Dettaglio'!$B$92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Dettaglio'!$C$91:$G$91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Dettaglio'!$C$92:$G$92</c:f>
              <c:numCache>
                <c:formatCode>#,##0</c:formatCode>
                <c:ptCount val="5"/>
                <c:pt idx="0">
                  <c:v>100</c:v>
                </c:pt>
                <c:pt idx="1">
                  <c:v>83.17647058823529</c:v>
                </c:pt>
                <c:pt idx="2">
                  <c:v>93.411764705882348</c:v>
                </c:pt>
                <c:pt idx="3">
                  <c:v>97.176470588235304</c:v>
                </c:pt>
                <c:pt idx="4">
                  <c:v>104.58823529411765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B7-47C2-AF24-3ABCD2F89F60}"/>
            </c:ext>
          </c:extLst>
        </c:ser>
        <c:ser>
          <c:idx val="1"/>
          <c:order val="1"/>
          <c:tx>
            <c:strRef>
              <c:f>'2. Categorie Dettaglio'!$B$93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Dettaglio'!$C$91:$G$91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Dettaglio'!$C$93:$G$93</c:f>
              <c:numCache>
                <c:formatCode>#,##0</c:formatCode>
                <c:ptCount val="5"/>
                <c:pt idx="0">
                  <c:v>100</c:v>
                </c:pt>
                <c:pt idx="1">
                  <c:v>95.608108108108098</c:v>
                </c:pt>
                <c:pt idx="2">
                  <c:v>43.806306306306311</c:v>
                </c:pt>
                <c:pt idx="3">
                  <c:v>77.702702702702695</c:v>
                </c:pt>
                <c:pt idx="4">
                  <c:v>91.891891891891902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B7-47C2-AF24-3ABCD2F89F60}"/>
            </c:ext>
          </c:extLst>
        </c:ser>
        <c:ser>
          <c:idx val="2"/>
          <c:order val="2"/>
          <c:tx>
            <c:strRef>
              <c:f>'2. Categorie Dettaglio'!$B$94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Dettaglio'!$C$91:$G$91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Dettaglio'!$C$94:$G$94</c:f>
              <c:numCache>
                <c:formatCode>#,##0</c:formatCode>
                <c:ptCount val="5"/>
                <c:pt idx="0">
                  <c:v>100</c:v>
                </c:pt>
                <c:pt idx="1">
                  <c:v>81.632653061224488</c:v>
                </c:pt>
                <c:pt idx="2">
                  <c:v>81.632653061224488</c:v>
                </c:pt>
                <c:pt idx="3">
                  <c:v>89.795918367346943</c:v>
                </c:pt>
                <c:pt idx="4">
                  <c:v>101.63265306122449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1B7-47C2-AF24-3ABCD2F89F60}"/>
            </c:ext>
          </c:extLst>
        </c:ser>
        <c:ser>
          <c:idx val="3"/>
          <c:order val="3"/>
          <c:tx>
            <c:strRef>
              <c:f>'2. Categorie Dettaglio'!$B$95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Dettaglio'!$C$91:$G$91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Dettaglio'!$C$95:$G$95</c:f>
              <c:numCache>
                <c:formatCode>#,##0</c:formatCode>
                <c:ptCount val="5"/>
                <c:pt idx="0">
                  <c:v>100</c:v>
                </c:pt>
                <c:pt idx="1">
                  <c:v>99.182338511856088</c:v>
                </c:pt>
                <c:pt idx="2">
                  <c:v>76.614881439084215</c:v>
                </c:pt>
                <c:pt idx="3">
                  <c:v>92.477514309076042</c:v>
                </c:pt>
                <c:pt idx="4">
                  <c:v>100.32706459525755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1B7-47C2-AF24-3ABCD2F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Dettaglio'!$B$107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Dettaglio'!$C$106:$G$106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Dettaglio'!$C$107:$G$107</c:f>
              <c:numCache>
                <c:formatCode>#,##0</c:formatCode>
                <c:ptCount val="5"/>
                <c:pt idx="0">
                  <c:v>100</c:v>
                </c:pt>
                <c:pt idx="1">
                  <c:v>94.366197183098592</c:v>
                </c:pt>
                <c:pt idx="2">
                  <c:v>95.422535211267601</c:v>
                </c:pt>
                <c:pt idx="3">
                  <c:v>96.83098591549296</c:v>
                </c:pt>
                <c:pt idx="4">
                  <c:v>130.28169014084509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B-42F5-BF0A-0EE99AF20658}"/>
            </c:ext>
          </c:extLst>
        </c:ser>
        <c:ser>
          <c:idx val="1"/>
          <c:order val="1"/>
          <c:tx>
            <c:strRef>
              <c:f>'2. Categorie Dettaglio'!$B$108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Dettaglio'!$C$106:$G$106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Dettaglio'!$C$108:$G$108</c:f>
              <c:numCache>
                <c:formatCode>#,##0</c:formatCode>
                <c:ptCount val="5"/>
                <c:pt idx="0">
                  <c:v>100</c:v>
                </c:pt>
                <c:pt idx="1">
                  <c:v>75.092936802973981</c:v>
                </c:pt>
                <c:pt idx="2">
                  <c:v>37.174721189591075</c:v>
                </c:pt>
                <c:pt idx="3">
                  <c:v>59.479553903345725</c:v>
                </c:pt>
                <c:pt idx="4">
                  <c:v>68.773234200743488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B-42F5-BF0A-0EE99AF20658}"/>
            </c:ext>
          </c:extLst>
        </c:ser>
        <c:ser>
          <c:idx val="2"/>
          <c:order val="2"/>
          <c:tx>
            <c:strRef>
              <c:f>'2. Categorie Dettaglio'!$B$109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Dettaglio'!$C$106:$G$106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Dettaglio'!$C$109:$G$109</c:f>
              <c:numCache>
                <c:formatCode>#,##0</c:formatCode>
                <c:ptCount val="5"/>
                <c:pt idx="0">
                  <c:v>100</c:v>
                </c:pt>
                <c:pt idx="1">
                  <c:v>90.677966101694921</c:v>
                </c:pt>
                <c:pt idx="2">
                  <c:v>80.508474576271183</c:v>
                </c:pt>
                <c:pt idx="3">
                  <c:v>111.01694915254237</c:v>
                </c:pt>
                <c:pt idx="4">
                  <c:v>123.72881355932203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EB-42F5-BF0A-0EE99AF20658}"/>
            </c:ext>
          </c:extLst>
        </c:ser>
        <c:ser>
          <c:idx val="3"/>
          <c:order val="3"/>
          <c:tx>
            <c:strRef>
              <c:f>'2. Categorie Dettaglio'!$B$110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Dettaglio'!$C$106:$G$106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Dettaglio'!$C$110:$G$110</c:f>
              <c:numCache>
                <c:formatCode>#,##0</c:formatCode>
                <c:ptCount val="5"/>
                <c:pt idx="0">
                  <c:v>100</c:v>
                </c:pt>
                <c:pt idx="1">
                  <c:v>91.683991683991678</c:v>
                </c:pt>
                <c:pt idx="2">
                  <c:v>77.546777546777548</c:v>
                </c:pt>
                <c:pt idx="3">
                  <c:v>87.941787941787936</c:v>
                </c:pt>
                <c:pt idx="4">
                  <c:v>102.9106029106029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EB-42F5-BF0A-0EE99AF2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1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Dettaglio'!$B$122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Dettaglio'!$C$121:$G$121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Dettaglio'!$C$122:$G$122</c:f>
              <c:numCache>
                <c:formatCode>#,##0</c:formatCode>
                <c:ptCount val="5"/>
                <c:pt idx="0">
                  <c:v>100</c:v>
                </c:pt>
                <c:pt idx="1">
                  <c:v>95.689655172413794</c:v>
                </c:pt>
                <c:pt idx="2">
                  <c:v>97.126436781609186</c:v>
                </c:pt>
                <c:pt idx="3">
                  <c:v>99.425287356321832</c:v>
                </c:pt>
                <c:pt idx="4">
                  <c:v>99.425287356321832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69-4590-9A2F-33C02E65481D}"/>
            </c:ext>
          </c:extLst>
        </c:ser>
        <c:ser>
          <c:idx val="1"/>
          <c:order val="1"/>
          <c:tx>
            <c:strRef>
              <c:f>'2. Categorie Dettaglio'!$B$123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Dettaglio'!$C$121:$G$121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Dettaglio'!$C$123:$G$123</c:f>
              <c:numCache>
                <c:formatCode>#,##0</c:formatCode>
                <c:ptCount val="5"/>
                <c:pt idx="0">
                  <c:v>100</c:v>
                </c:pt>
                <c:pt idx="1">
                  <c:v>88.837209302325576</c:v>
                </c:pt>
                <c:pt idx="2">
                  <c:v>29.302325581395351</c:v>
                </c:pt>
                <c:pt idx="3">
                  <c:v>38.604651162790695</c:v>
                </c:pt>
                <c:pt idx="4">
                  <c:v>42.790697674418603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69-4590-9A2F-33C02E65481D}"/>
            </c:ext>
          </c:extLst>
        </c:ser>
        <c:ser>
          <c:idx val="2"/>
          <c:order val="2"/>
          <c:tx>
            <c:strRef>
              <c:f>'2. Categorie Dettaglio'!$B$124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Dettaglio'!$C$121:$G$121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117.43589743589745</c:v>
                </c:pt>
                <c:pt idx="2">
                  <c:v>110.25641025641026</c:v>
                </c:pt>
                <c:pt idx="3">
                  <c:v>171.28205128205127</c:v>
                </c:pt>
                <c:pt idx="4">
                  <c:v>134.87179487179489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169-4590-9A2F-33C02E65481D}"/>
            </c:ext>
          </c:extLst>
        </c:ser>
        <c:ser>
          <c:idx val="3"/>
          <c:order val="3"/>
          <c:tx>
            <c:strRef>
              <c:f>'2. Categorie Dettaglio'!$B$125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Categorie Dettaglio'!$C$121:$G$121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Categorie Dettaglio'!$C$125:$G$125</c:f>
              <c:numCache>
                <c:formatCode>#,##0</c:formatCode>
                <c:ptCount val="5"/>
                <c:pt idx="0">
                  <c:v>100</c:v>
                </c:pt>
                <c:pt idx="1">
                  <c:v>69.142125480153652</c:v>
                </c:pt>
                <c:pt idx="2">
                  <c:v>49.807938540332906</c:v>
                </c:pt>
                <c:pt idx="3">
                  <c:v>59.66709346991037</c:v>
                </c:pt>
                <c:pt idx="4">
                  <c:v>80.921895006402039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169-4590-9A2F-33C02E65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8-4692-B22F-61B947977F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78-4692-B22F-61B947977FF1}"/>
              </c:ext>
            </c:extLst>
          </c:dPt>
          <c:dLbls>
            <c:dLbl>
              <c:idx val="0"/>
              <c:layout>
                <c:manualLayout>
                  <c:x val="-1.3356660968074526E-2"/>
                  <c:y val="-7.14986599844344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8-4692-B22F-61B947977FF1}"/>
                </c:ext>
              </c:extLst>
            </c:dLbl>
            <c:dLbl>
              <c:idx val="1"/>
              <c:layout>
                <c:manualLayout>
                  <c:x val="-1.9997496146836736E-3"/>
                  <c:y val="4.94218302945264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8-4692-B22F-61B947977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'2. Sesso, nazionalità, età'!$AE$4:$AF$4</c:f>
              <c:numCache>
                <c:formatCode>#,##0</c:formatCode>
                <c:ptCount val="2"/>
                <c:pt idx="0">
                  <c:v>5770</c:v>
                </c:pt>
                <c:pt idx="1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8-4692-B22F-61B947977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C-429B-B240-50F2FC3E8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CC-429B-B240-50F2FC3E8CFA}"/>
              </c:ext>
            </c:extLst>
          </c:dPt>
          <c:dLbls>
            <c:dLbl>
              <c:idx val="0"/>
              <c:layout>
                <c:manualLayout>
                  <c:x val="-4.8758488522268051E-3"/>
                  <c:y val="-3.8655094216598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C-429B-B240-50F2FC3E8CFA}"/>
                </c:ext>
              </c:extLst>
            </c:dLbl>
            <c:dLbl>
              <c:idx val="1"/>
              <c:layout>
                <c:manualLayout>
                  <c:x val="-2.5390576177977849E-2"/>
                  <c:y val="-5.16136387002674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C-429B-B240-50F2FC3E8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'2. Sesso, nazionalità, età'!$AE$9:$AF$9</c:f>
              <c:numCache>
                <c:formatCode>#,##0</c:formatCode>
                <c:ptCount val="2"/>
                <c:pt idx="0">
                  <c:v>10267</c:v>
                </c:pt>
                <c:pt idx="1">
                  <c:v>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CC-429B-B240-50F2FC3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7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1-4F34-9B03-2932699DE1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51-4F34-9B03-2932699DE1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51-4F34-9B03-2932699DE111}"/>
              </c:ext>
            </c:extLst>
          </c:dPt>
          <c:dLbls>
            <c:dLbl>
              <c:idx val="0"/>
              <c:layout>
                <c:manualLayout>
                  <c:x val="1.6086002625437815E-2"/>
                  <c:y val="-3.6054198707439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F51-4F34-9B03-2932699DE111}"/>
                </c:ext>
              </c:extLst>
            </c:dLbl>
            <c:dLbl>
              <c:idx val="1"/>
              <c:layout>
                <c:manualLayout>
                  <c:x val="-4.2804695859075311E-3"/>
                  <c:y val="2.007594588591131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1-4F34-9B03-2932699DE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'2. Sesso, nazionalità, età'!$AE$17:$AG$17</c:f>
              <c:numCache>
                <c:formatCode>#,##0</c:formatCode>
                <c:ptCount val="3"/>
                <c:pt idx="0">
                  <c:v>6795</c:v>
                </c:pt>
                <c:pt idx="1">
                  <c:v>4854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1-4F34-9B03-2932699D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5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Macrosettori'!$B$108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Macrosettori'!$C$107:$G$107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96</c:v>
                </c:pt>
                <c:pt idx="2">
                  <c:v>101.14285714285714</c:v>
                </c:pt>
                <c:pt idx="3">
                  <c:v>111.42857142857143</c:v>
                </c:pt>
                <c:pt idx="4">
                  <c:v>114.28571428571428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7C-4F52-95B3-518F2A4D25C3}"/>
            </c:ext>
          </c:extLst>
        </c:ser>
        <c:ser>
          <c:idx val="1"/>
          <c:order val="1"/>
          <c:tx>
            <c:strRef>
              <c:f>'1. Macrosettori'!$B$109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Macrosettori'!$C$107:$G$107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Macrosettori'!$C$109:$G$109</c:f>
              <c:numCache>
                <c:formatCode>#,##0</c:formatCode>
                <c:ptCount val="5"/>
                <c:pt idx="0">
                  <c:v>100</c:v>
                </c:pt>
                <c:pt idx="1">
                  <c:v>81.805819961925479</c:v>
                </c:pt>
                <c:pt idx="2">
                  <c:v>74.544465596954041</c:v>
                </c:pt>
                <c:pt idx="3">
                  <c:v>105.27604025020396</c:v>
                </c:pt>
                <c:pt idx="4">
                  <c:v>93.581724231710638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7C-4F52-95B3-518F2A4D25C3}"/>
            </c:ext>
          </c:extLst>
        </c:ser>
        <c:ser>
          <c:idx val="2"/>
          <c:order val="2"/>
          <c:tx>
            <c:strRef>
              <c:f>'1. Macrosettori'!$B$110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Macrosettori'!$C$107:$G$107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Macrosettori'!$C$110:$G$110</c:f>
              <c:numCache>
                <c:formatCode>#,##0</c:formatCode>
                <c:ptCount val="5"/>
                <c:pt idx="0">
                  <c:v>100</c:v>
                </c:pt>
                <c:pt idx="1">
                  <c:v>102.91070284127323</c:v>
                </c:pt>
                <c:pt idx="2">
                  <c:v>81.526383251441999</c:v>
                </c:pt>
                <c:pt idx="3">
                  <c:v>100.21362956633197</c:v>
                </c:pt>
                <c:pt idx="4">
                  <c:v>108.42768639179663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7C-4F52-95B3-518F2A4D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94.851114623995869</c:v>
                </c:pt>
                <c:pt idx="2">
                  <c:v>80.343259025066942</c:v>
                </c:pt>
                <c:pt idx="3">
                  <c:v>97.257799141852445</c:v>
                </c:pt>
                <c:pt idx="4">
                  <c:v>106.39416717746879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0C-41C7-B386-D7F1AC3DDB98}"/>
            </c:ext>
          </c:extLst>
        </c:ser>
        <c:ser>
          <c:idx val="1"/>
          <c:order val="1"/>
          <c:tx>
            <c:strRef>
              <c:f>'2.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99.924388232059385</c:v>
                </c:pt>
                <c:pt idx="2">
                  <c:v>75.539593071212536</c:v>
                </c:pt>
                <c:pt idx="3">
                  <c:v>92.638163321418759</c:v>
                </c:pt>
                <c:pt idx="4">
                  <c:v>107.58179818531757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0C-41C7-B386-D7F1AC3DD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96.114898536857623</c:v>
                </c:pt>
                <c:pt idx="2">
                  <c:v>74.87940039070287</c:v>
                </c:pt>
                <c:pt idx="3">
                  <c:v>93.59725710640673</c:v>
                </c:pt>
                <c:pt idx="4">
                  <c:v>104.8778056851254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A8-4553-BA61-24DFE89BBB11}"/>
            </c:ext>
          </c:extLst>
        </c:ser>
        <c:ser>
          <c:idx val="1"/>
          <c:order val="1"/>
          <c:tx>
            <c:strRef>
              <c:f>'2.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103.33434068701521</c:v>
                </c:pt>
                <c:pt idx="2">
                  <c:v>93.875289614183544</c:v>
                </c:pt>
                <c:pt idx="3">
                  <c:v>102.21617810013095</c:v>
                </c:pt>
                <c:pt idx="4">
                  <c:v>117.53802760149088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A8-4553-BA61-24DFE89BB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97.670754068301619</c:v>
                </c:pt>
                <c:pt idx="2">
                  <c:v>75.452670181068072</c:v>
                </c:pt>
                <c:pt idx="3">
                  <c:v>96.516158606463449</c:v>
                </c:pt>
                <c:pt idx="4">
                  <c:v>108.97891359156544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E-4933-961C-0FB38615C4D5}"/>
            </c:ext>
          </c:extLst>
        </c:ser>
        <c:ser>
          <c:idx val="1"/>
          <c:order val="1"/>
          <c:tx>
            <c:strRef>
              <c:f>'2.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96.660972832275903</c:v>
                </c:pt>
                <c:pt idx="2">
                  <c:v>81.185944363103957</c:v>
                </c:pt>
                <c:pt idx="3">
                  <c:v>92.703757930697904</c:v>
                </c:pt>
                <c:pt idx="4">
                  <c:v>103.83520416463314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9E-4933-961C-0FB38615C4D5}"/>
            </c:ext>
          </c:extLst>
        </c:ser>
        <c:ser>
          <c:idx val="2"/>
          <c:order val="2"/>
          <c:tx>
            <c:strRef>
              <c:f>'2.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102.66222961730449</c:v>
                </c:pt>
                <c:pt idx="2">
                  <c:v>97.33777038269551</c:v>
                </c:pt>
                <c:pt idx="3">
                  <c:v>102.99500831946756</c:v>
                </c:pt>
                <c:pt idx="4">
                  <c:v>118.46921797004993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9E-4933-961C-0FB38615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20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92.62626262626263</c:v>
                </c:pt>
                <c:pt idx="2">
                  <c:v>76.07744107744108</c:v>
                </c:pt>
                <c:pt idx="3">
                  <c:v>92.760942760942768</c:v>
                </c:pt>
                <c:pt idx="4">
                  <c:v>97.138047138047128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B8-4460-BFDF-9EFEA090E4E9}"/>
            </c:ext>
          </c:extLst>
        </c:ser>
        <c:ser>
          <c:idx val="1"/>
          <c:order val="1"/>
          <c:tx>
            <c:strRef>
              <c:f>'2.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90.223608944357764</c:v>
                </c:pt>
                <c:pt idx="2">
                  <c:v>69.440110937770854</c:v>
                </c:pt>
                <c:pt idx="3">
                  <c:v>91.991679667186688</c:v>
                </c:pt>
                <c:pt idx="4">
                  <c:v>104.05616224648986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B8-4460-BFDF-9EFEA090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90.70170372509385</c:v>
                </c:pt>
                <c:pt idx="2">
                  <c:v>71.296563673115799</c:v>
                </c:pt>
                <c:pt idx="3">
                  <c:v>91.163730869188569</c:v>
                </c:pt>
                <c:pt idx="4">
                  <c:v>98.825681008759275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EF-4449-918B-C3A9623B436C}"/>
            </c:ext>
          </c:extLst>
        </c:ser>
        <c:ser>
          <c:idx val="1"/>
          <c:order val="1"/>
          <c:tx>
            <c:strRef>
              <c:f>'2.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97.27272727272728</c:v>
                </c:pt>
                <c:pt idx="2">
                  <c:v>84.696969696969688</c:v>
                </c:pt>
                <c:pt idx="3">
                  <c:v>101.96969696969698</c:v>
                </c:pt>
                <c:pt idx="4">
                  <c:v>114.09090909090909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EF-4449-918B-C3A9623B4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5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90.634849167041878</c:v>
                </c:pt>
                <c:pt idx="2">
                  <c:v>73.000150082545403</c:v>
                </c:pt>
                <c:pt idx="3">
                  <c:v>96.368002401320723</c:v>
                </c:pt>
                <c:pt idx="4">
                  <c:v>101.98108959927961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4-4E06-B2DD-970BFF1E3B1A}"/>
            </c:ext>
          </c:extLst>
        </c:ser>
        <c:ser>
          <c:idx val="1"/>
          <c:order val="1"/>
          <c:tx>
            <c:strRef>
              <c:f>'2.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92.395514780835882</c:v>
                </c:pt>
                <c:pt idx="2">
                  <c:v>72.456676860346576</c:v>
                </c:pt>
                <c:pt idx="3">
                  <c:v>87.237512742099895</c:v>
                </c:pt>
                <c:pt idx="4">
                  <c:v>98.960244648318039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4-4E06-B2DD-970BFF1E3B1A}"/>
            </c:ext>
          </c:extLst>
        </c:ser>
        <c:ser>
          <c:idx val="2"/>
          <c:order val="2"/>
          <c:tx>
            <c:strRef>
              <c:f>'2.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96.453900709219852</c:v>
                </c:pt>
                <c:pt idx="2">
                  <c:v>75.886524822695037</c:v>
                </c:pt>
                <c:pt idx="3">
                  <c:v>82.978723404255319</c:v>
                </c:pt>
                <c:pt idx="4">
                  <c:v>87.943262411347519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DD4-4E06-B2DD-970BFF1E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05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93.415479399306889</c:v>
                </c:pt>
                <c:pt idx="2">
                  <c:v>76.626877165960721</c:v>
                </c:pt>
                <c:pt idx="3">
                  <c:v>93.839045051983064</c:v>
                </c:pt>
                <c:pt idx="4">
                  <c:v>95.571813631112818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7F-4F46-B6C6-B86D6D099F98}"/>
            </c:ext>
          </c:extLst>
        </c:ser>
        <c:ser>
          <c:idx val="1"/>
          <c:order val="1"/>
          <c:tx>
            <c:strRef>
              <c:f>'2.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98.36377473363774</c:v>
                </c:pt>
                <c:pt idx="2">
                  <c:v>73.135464231354646</c:v>
                </c:pt>
                <c:pt idx="3">
                  <c:v>101.44596651445967</c:v>
                </c:pt>
                <c:pt idx="4">
                  <c:v>111.14916286149163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7F-4F46-B6C6-B86D6D09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5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94.531768873145893</c:v>
                </c:pt>
                <c:pt idx="2">
                  <c:v>72.902368828868717</c:v>
                </c:pt>
                <c:pt idx="3">
                  <c:v>96.85632056674784</c:v>
                </c:pt>
                <c:pt idx="4">
                  <c:v>101.48328536639362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7B-4199-AF3E-AD74D3D7DF04}"/>
            </c:ext>
          </c:extLst>
        </c:ser>
        <c:ser>
          <c:idx val="1"/>
          <c:order val="1"/>
          <c:tx>
            <c:strRef>
              <c:f>'2.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104.66101694915255</c:v>
                </c:pt>
                <c:pt idx="2">
                  <c:v>87.429378531073439</c:v>
                </c:pt>
                <c:pt idx="3">
                  <c:v>102.82485875706216</c:v>
                </c:pt>
                <c:pt idx="4">
                  <c:v>115.67796610169492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7B-4199-AF3E-AD74D3D7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94.693094629156008</c:v>
                </c:pt>
                <c:pt idx="2">
                  <c:v>73.657289002557548</c:v>
                </c:pt>
                <c:pt idx="3">
                  <c:v>99.168797953964187</c:v>
                </c:pt>
                <c:pt idx="4">
                  <c:v>101.98209718670077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F0-42A8-9C13-AC87176A2C07}"/>
            </c:ext>
          </c:extLst>
        </c:ser>
        <c:ser>
          <c:idx val="1"/>
          <c:order val="1"/>
          <c:tx>
            <c:strRef>
              <c:f>'2.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97.982283464566933</c:v>
                </c:pt>
                <c:pt idx="2">
                  <c:v>77.116141732283467</c:v>
                </c:pt>
                <c:pt idx="3">
                  <c:v>95.816929133858267</c:v>
                </c:pt>
                <c:pt idx="4">
                  <c:v>106.496062992126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F0-42A8-9C13-AC87176A2C07}"/>
            </c:ext>
          </c:extLst>
        </c:ser>
        <c:ser>
          <c:idx val="2"/>
          <c:order val="2"/>
          <c:tx>
            <c:strRef>
              <c:f>'2.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89.230769230769241</c:v>
                </c:pt>
                <c:pt idx="2">
                  <c:v>63.076923076923073</c:v>
                </c:pt>
                <c:pt idx="3">
                  <c:v>83.07692307692308</c:v>
                </c:pt>
                <c:pt idx="4">
                  <c:v>75.384615384615387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F0-42A8-9C13-AC87176A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98.435462842242501</c:v>
                </c:pt>
                <c:pt idx="2">
                  <c:v>85.919165580182536</c:v>
                </c:pt>
                <c:pt idx="3">
                  <c:v>110.29986962190353</c:v>
                </c:pt>
                <c:pt idx="4">
                  <c:v>123.59843546284223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7-4B3E-83B1-B9C317723568}"/>
            </c:ext>
          </c:extLst>
        </c:ser>
        <c:ser>
          <c:idx val="1"/>
          <c:order val="1"/>
          <c:tx>
            <c:strRef>
              <c:f>'2.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87.52711496746204</c:v>
                </c:pt>
                <c:pt idx="2">
                  <c:v>67.570498915401302</c:v>
                </c:pt>
                <c:pt idx="3">
                  <c:v>81.670281995661611</c:v>
                </c:pt>
                <c:pt idx="4">
                  <c:v>101.95227765726682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B7-4B3E-83B1-B9C31772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2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Macrosettori'!$B$123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Macrosettori'!$C$122:$G$122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Macrosettori'!$C$123:$G$123</c:f>
              <c:numCache>
                <c:formatCode>#,##0</c:formatCode>
                <c:ptCount val="5"/>
                <c:pt idx="0">
                  <c:v>100</c:v>
                </c:pt>
                <c:pt idx="1">
                  <c:v>91.660348749052318</c:v>
                </c:pt>
                <c:pt idx="2">
                  <c:v>94.692949203942376</c:v>
                </c:pt>
                <c:pt idx="3">
                  <c:v>80.818802122820316</c:v>
                </c:pt>
                <c:pt idx="4">
                  <c:v>76.269901440485228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20-4247-98D7-903D301F8770}"/>
            </c:ext>
          </c:extLst>
        </c:ser>
        <c:ser>
          <c:idx val="1"/>
          <c:order val="1"/>
          <c:tx>
            <c:strRef>
              <c:f>'1. Macrosettori'!$B$124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Macrosettori'!$C$122:$G$122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Macrosettori'!$C$124:$G$124</c:f>
              <c:numCache>
                <c:formatCode>#,##0</c:formatCode>
                <c:ptCount val="5"/>
                <c:pt idx="0">
                  <c:v>100</c:v>
                </c:pt>
                <c:pt idx="1">
                  <c:v>81.903106669563329</c:v>
                </c:pt>
                <c:pt idx="2">
                  <c:v>66.369758852922018</c:v>
                </c:pt>
                <c:pt idx="3">
                  <c:v>95.915707147512492</c:v>
                </c:pt>
                <c:pt idx="4">
                  <c:v>100.73864870736475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20-4247-98D7-903D301F8770}"/>
            </c:ext>
          </c:extLst>
        </c:ser>
        <c:ser>
          <c:idx val="2"/>
          <c:order val="2"/>
          <c:tx>
            <c:strRef>
              <c:f>'1. Macrosettori'!$B$125</c:f>
              <c:strCache>
                <c:ptCount val="1"/>
                <c:pt idx="0">
                  <c:v>Terziario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Macrosettori'!$C$122:$G$122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Macrosettori'!$C$125:$G$125</c:f>
              <c:numCache>
                <c:formatCode>#,##0</c:formatCode>
                <c:ptCount val="5"/>
                <c:pt idx="0">
                  <c:v>100</c:v>
                </c:pt>
                <c:pt idx="1">
                  <c:v>96.858071505958833</c:v>
                </c:pt>
                <c:pt idx="2">
                  <c:v>86.320351257341628</c:v>
                </c:pt>
                <c:pt idx="3">
                  <c:v>97.000627245252886</c:v>
                </c:pt>
                <c:pt idx="4">
                  <c:v>95.740434509893362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A20-4247-98D7-903D301F8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92.885375494071141</c:v>
                </c:pt>
                <c:pt idx="2">
                  <c:v>75.757575757575751</c:v>
                </c:pt>
                <c:pt idx="3">
                  <c:v>92.226613965744392</c:v>
                </c:pt>
                <c:pt idx="4">
                  <c:v>111.26482213438736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B1-4B2C-8833-CB4B7AE21359}"/>
            </c:ext>
          </c:extLst>
        </c:ser>
        <c:ser>
          <c:idx val="1"/>
          <c:order val="1"/>
          <c:tx>
            <c:strRef>
              <c:f>'2.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88.888888888888886</c:v>
                </c:pt>
                <c:pt idx="2">
                  <c:v>77.192982456140342</c:v>
                </c:pt>
                <c:pt idx="3">
                  <c:v>116.37426900584795</c:v>
                </c:pt>
                <c:pt idx="4">
                  <c:v>116.37426900584795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B1-4B2C-8833-CB4B7AE2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0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87.021276595744681</c:v>
                </c:pt>
                <c:pt idx="2">
                  <c:v>70.744680851063833</c:v>
                </c:pt>
                <c:pt idx="3">
                  <c:v>95</c:v>
                </c:pt>
                <c:pt idx="4">
                  <c:v>108.40425531914894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F-45F6-89E8-165B97506441}"/>
            </c:ext>
          </c:extLst>
        </c:ser>
        <c:ser>
          <c:idx val="1"/>
          <c:order val="1"/>
          <c:tx>
            <c:strRef>
              <c:f>'2.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99.586776859504127</c:v>
                </c:pt>
                <c:pt idx="2">
                  <c:v>81.680440771349865</c:v>
                </c:pt>
                <c:pt idx="3">
                  <c:v>93.939393939393938</c:v>
                </c:pt>
                <c:pt idx="4">
                  <c:v>116.11570247933885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F-45F6-89E8-165B97506441}"/>
            </c:ext>
          </c:extLst>
        </c:ser>
        <c:ser>
          <c:idx val="2"/>
          <c:order val="2"/>
          <c:tx>
            <c:strRef>
              <c:f>'2.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91.304347826086953</c:v>
                </c:pt>
                <c:pt idx="2">
                  <c:v>104.34782608695652</c:v>
                </c:pt>
                <c:pt idx="3">
                  <c:v>104.34782608695652</c:v>
                </c:pt>
                <c:pt idx="4">
                  <c:v>113.04347826086956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1F-45F6-89E8-165B9750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87.522281639928707</c:v>
                </c:pt>
                <c:pt idx="2">
                  <c:v>66.22103386809269</c:v>
                </c:pt>
                <c:pt idx="3">
                  <c:v>83.77896613190731</c:v>
                </c:pt>
                <c:pt idx="4">
                  <c:v>94.563279857397504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E-4D9C-9FCF-C603DFAC07A1}"/>
            </c:ext>
          </c:extLst>
        </c:ser>
        <c:ser>
          <c:idx val="1"/>
          <c:order val="1"/>
          <c:tx>
            <c:strRef>
              <c:f>'2.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79.022988505747122</c:v>
                </c:pt>
                <c:pt idx="2">
                  <c:v>67.145593869731798</c:v>
                </c:pt>
                <c:pt idx="3">
                  <c:v>89.750957854406138</c:v>
                </c:pt>
                <c:pt idx="4">
                  <c:v>105.74712643678161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AE-4D9C-9FCF-C603DFAC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84.669338677354716</c:v>
                </c:pt>
                <c:pt idx="2">
                  <c:v>66.232464929859731</c:v>
                </c:pt>
                <c:pt idx="3">
                  <c:v>86.322645290581164</c:v>
                </c:pt>
                <c:pt idx="4">
                  <c:v>98.897795591182373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39C-40BD-954B-E9CB5308A624}"/>
            </c:ext>
          </c:extLst>
        </c:ser>
        <c:ser>
          <c:idx val="1"/>
          <c:order val="1"/>
          <c:tx>
            <c:strRef>
              <c:f>'2.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68.82352941176471</c:v>
                </c:pt>
                <c:pt idx="2">
                  <c:v>71.764705882352942</c:v>
                </c:pt>
                <c:pt idx="3">
                  <c:v>90.588235294117652</c:v>
                </c:pt>
                <c:pt idx="4">
                  <c:v>112.35294117647059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39C-40BD-954B-E9CB5308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83.433476394849777</c:v>
                </c:pt>
                <c:pt idx="2">
                  <c:v>70.386266094420606</c:v>
                </c:pt>
                <c:pt idx="3">
                  <c:v>95.622317596566518</c:v>
                </c:pt>
                <c:pt idx="4">
                  <c:v>105.75107296137338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43-40F0-B6CC-50C889AFD372}"/>
            </c:ext>
          </c:extLst>
        </c:ser>
        <c:ser>
          <c:idx val="1"/>
          <c:order val="1"/>
          <c:tx>
            <c:strRef>
              <c:f>'2.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82.17922606924644</c:v>
                </c:pt>
                <c:pt idx="2">
                  <c:v>61.507128309572302</c:v>
                </c:pt>
                <c:pt idx="3">
                  <c:v>76.272912423625243</c:v>
                </c:pt>
                <c:pt idx="4">
                  <c:v>93.075356415478609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43-40F0-B6CC-50C889AFD372}"/>
            </c:ext>
          </c:extLst>
        </c:ser>
        <c:ser>
          <c:idx val="2"/>
          <c:order val="2"/>
          <c:tx>
            <c:strRef>
              <c:f>'2.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147.36842105263156</c:v>
                </c:pt>
                <c:pt idx="2">
                  <c:v>105.26315789473684</c:v>
                </c:pt>
                <c:pt idx="3">
                  <c:v>73.68421052631578</c:v>
                </c:pt>
                <c:pt idx="4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43-40F0-B6CC-50C889AF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5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92.090784044016502</c:v>
                </c:pt>
                <c:pt idx="2">
                  <c:v>77.510316368638243</c:v>
                </c:pt>
                <c:pt idx="3">
                  <c:v>88.514442916093543</c:v>
                </c:pt>
                <c:pt idx="4">
                  <c:v>87.964236588720766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4E-4683-AB90-93CFFC9A4AED}"/>
            </c:ext>
          </c:extLst>
        </c:ser>
        <c:ser>
          <c:idx val="1"/>
          <c:order val="1"/>
          <c:tx>
            <c:strRef>
              <c:f>'2.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84.085106382978722</c:v>
                </c:pt>
                <c:pt idx="2">
                  <c:v>64.680851063829792</c:v>
                </c:pt>
                <c:pt idx="3">
                  <c:v>80.936170212765958</c:v>
                </c:pt>
                <c:pt idx="4">
                  <c:v>88.340425531914889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4E-4683-AB90-93CFFC9A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87.06530958439356</c:v>
                </c:pt>
                <c:pt idx="2">
                  <c:v>69.635284139100932</c:v>
                </c:pt>
                <c:pt idx="3">
                  <c:v>83.672603901611524</c:v>
                </c:pt>
                <c:pt idx="4">
                  <c:v>85.665818490245968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A7-4C0D-8A28-9D496E6A6FEB}"/>
            </c:ext>
          </c:extLst>
        </c:ser>
        <c:ser>
          <c:idx val="1"/>
          <c:order val="1"/>
          <c:tx>
            <c:strRef>
              <c:f>'2.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101.1070110701107</c:v>
                </c:pt>
                <c:pt idx="2">
                  <c:v>90.40590405904058</c:v>
                </c:pt>
                <c:pt idx="3">
                  <c:v>97.785977859778598</c:v>
                </c:pt>
                <c:pt idx="4">
                  <c:v>109.59409594095942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A7-4C0D-8A28-9D496E6A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90</c:v>
                </c:pt>
                <c:pt idx="2">
                  <c:v>75.174825174825173</c:v>
                </c:pt>
                <c:pt idx="3">
                  <c:v>91.748251748251747</c:v>
                </c:pt>
                <c:pt idx="4">
                  <c:v>94.68531468531468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20-48B9-AF0D-77C52B993C03}"/>
            </c:ext>
          </c:extLst>
        </c:ser>
        <c:ser>
          <c:idx val="1"/>
          <c:order val="1"/>
          <c:tx>
            <c:strRef>
              <c:f>'2.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86.781115879828334</c:v>
                </c:pt>
                <c:pt idx="2">
                  <c:v>67.811158798283273</c:v>
                </c:pt>
                <c:pt idx="3">
                  <c:v>77.33905579399142</c:v>
                </c:pt>
                <c:pt idx="4">
                  <c:v>80.085836909871247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20-48B9-AF0D-77C52B993C03}"/>
            </c:ext>
          </c:extLst>
        </c:ser>
        <c:ser>
          <c:idx val="2"/>
          <c:order val="2"/>
          <c:tx>
            <c:strRef>
              <c:f>'2.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85.294117647058826</c:v>
                </c:pt>
                <c:pt idx="2">
                  <c:v>64.705882352941174</c:v>
                </c:pt>
                <c:pt idx="3">
                  <c:v>73.529411764705884</c:v>
                </c:pt>
                <c:pt idx="4">
                  <c:v>88.235294117647058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20-48B9-AF0D-77C52B99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105.68247709613823</c:v>
                </c:pt>
                <c:pt idx="2">
                  <c:v>84.842862112953725</c:v>
                </c:pt>
                <c:pt idx="3">
                  <c:v>99.46654296648498</c:v>
                </c:pt>
                <c:pt idx="4">
                  <c:v>125.66392206888554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93-413F-8F94-0B67FC69C703}"/>
            </c:ext>
          </c:extLst>
        </c:ser>
        <c:ser>
          <c:idx val="1"/>
          <c:order val="1"/>
          <c:tx>
            <c:strRef>
              <c:f>'2.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99.022021611270688</c:v>
                </c:pt>
                <c:pt idx="2">
                  <c:v>82.324579400902749</c:v>
                </c:pt>
                <c:pt idx="3">
                  <c:v>99.671727533853101</c:v>
                </c:pt>
                <c:pt idx="4">
                  <c:v>109.51990151826017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93-413F-8F94-0B67FC69C703}"/>
            </c:ext>
          </c:extLst>
        </c:ser>
        <c:ser>
          <c:idx val="2"/>
          <c:order val="2"/>
          <c:tx>
            <c:strRef>
              <c:f>'2.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78.418931024186321</c:v>
                </c:pt>
                <c:pt idx="2">
                  <c:v>53.717527620185137</c:v>
                </c:pt>
                <c:pt idx="3">
                  <c:v>72.82770976410869</c:v>
                </c:pt>
                <c:pt idx="4">
                  <c:v>82.173783218871307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B-4F2C-8572-EEAE9F9E814A}"/>
            </c:ext>
          </c:extLst>
        </c:ser>
        <c:ser>
          <c:idx val="3"/>
          <c:order val="3"/>
          <c:tx>
            <c:strRef>
              <c:f>'2.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107.94422142404395</c:v>
                </c:pt>
                <c:pt idx="2">
                  <c:v>84.343967885062327</c:v>
                </c:pt>
                <c:pt idx="3">
                  <c:v>104.01436720895838</c:v>
                </c:pt>
                <c:pt idx="4">
                  <c:v>116.20536657511092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9B-4F2C-8572-EEAE9F9E814A}"/>
            </c:ext>
          </c:extLst>
        </c:ser>
        <c:ser>
          <c:idx val="4"/>
          <c:order val="4"/>
          <c:tx>
            <c:strRef>
              <c:f>'2.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122.18284904323176</c:v>
                </c:pt>
                <c:pt idx="2">
                  <c:v>91.495393338058122</c:v>
                </c:pt>
                <c:pt idx="3">
                  <c:v>114.1389085754784</c:v>
                </c:pt>
                <c:pt idx="4">
                  <c:v>120.55279943302621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9B-4F2C-8572-EEAE9F9E814A}"/>
            </c:ext>
          </c:extLst>
        </c:ser>
        <c:ser>
          <c:idx val="5"/>
          <c:order val="5"/>
          <c:tx>
            <c:strRef>
              <c:f>'2.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104.70809792843691</c:v>
                </c:pt>
                <c:pt idx="2">
                  <c:v>191.71374764595103</c:v>
                </c:pt>
                <c:pt idx="3">
                  <c:v>122.59887005649716</c:v>
                </c:pt>
                <c:pt idx="4">
                  <c:v>104.33145009416197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9B-4F2C-8572-EEAE9F9E814A}"/>
            </c:ext>
          </c:extLst>
        </c:ser>
        <c:ser>
          <c:idx val="6"/>
          <c:order val="6"/>
          <c:tx>
            <c:strRef>
              <c:f>'2.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100.4566210045662</c:v>
                </c:pt>
                <c:pt idx="2">
                  <c:v>88.888888888888886</c:v>
                </c:pt>
                <c:pt idx="3">
                  <c:v>110.19786910197868</c:v>
                </c:pt>
                <c:pt idx="4">
                  <c:v>120.24353120243532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9B-4F2C-8572-EEAE9F9E8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102.5109170305677</c:v>
                </c:pt>
                <c:pt idx="2">
                  <c:v>79.148471615720524</c:v>
                </c:pt>
                <c:pt idx="3">
                  <c:v>91.812227074235807</c:v>
                </c:pt>
                <c:pt idx="4">
                  <c:v>117.35807860262008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40-4D3C-B48D-F0C3818D9F69}"/>
            </c:ext>
          </c:extLst>
        </c:ser>
        <c:ser>
          <c:idx val="1"/>
          <c:order val="1"/>
          <c:tx>
            <c:strRef>
              <c:f>'2.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93.82997370727432</c:v>
                </c:pt>
                <c:pt idx="2">
                  <c:v>73.023663453111311</c:v>
                </c:pt>
                <c:pt idx="3">
                  <c:v>95.67046450482033</c:v>
                </c:pt>
                <c:pt idx="4">
                  <c:v>102.96231375985978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40-4D3C-B48D-F0C3818D9F69}"/>
            </c:ext>
          </c:extLst>
        </c:ser>
        <c:ser>
          <c:idx val="2"/>
          <c:order val="2"/>
          <c:tx>
            <c:strRef>
              <c:f>'2.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74.013657056145675</c:v>
                </c:pt>
                <c:pt idx="2">
                  <c:v>58.345978755690439</c:v>
                </c:pt>
                <c:pt idx="3">
                  <c:v>78.110773899848255</c:v>
                </c:pt>
                <c:pt idx="4">
                  <c:v>76.176024279210935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9E-4CCE-B0D0-250BE7B94174}"/>
            </c:ext>
          </c:extLst>
        </c:ser>
        <c:ser>
          <c:idx val="3"/>
          <c:order val="3"/>
          <c:tx>
            <c:strRef>
              <c:f>'2.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103.75586854460094</c:v>
                </c:pt>
                <c:pt idx="2">
                  <c:v>85.44600938967136</c:v>
                </c:pt>
                <c:pt idx="3">
                  <c:v>103.59937402190924</c:v>
                </c:pt>
                <c:pt idx="4">
                  <c:v>116.1189358372457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9E-4CCE-B0D0-250BE7B94174}"/>
            </c:ext>
          </c:extLst>
        </c:ser>
        <c:ser>
          <c:idx val="4"/>
          <c:order val="4"/>
          <c:tx>
            <c:strRef>
              <c:f>'2.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95.961002785515319</c:v>
                </c:pt>
                <c:pt idx="2">
                  <c:v>86.350974930362113</c:v>
                </c:pt>
                <c:pt idx="3">
                  <c:v>112.25626740947075</c:v>
                </c:pt>
                <c:pt idx="4">
                  <c:v>121.44846796657383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9E-4CCE-B0D0-250BE7B94174}"/>
            </c:ext>
          </c:extLst>
        </c:ser>
        <c:ser>
          <c:idx val="6"/>
          <c:order val="5"/>
          <c:tx>
            <c:strRef>
              <c:f>'2.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100.88495575221239</c:v>
                </c:pt>
                <c:pt idx="2">
                  <c:v>62.831858407079643</c:v>
                </c:pt>
                <c:pt idx="3">
                  <c:v>48.672566371681413</c:v>
                </c:pt>
                <c:pt idx="4">
                  <c:v>61.946902654867252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D9E-4CCE-B0D0-250BE7B94174}"/>
            </c:ext>
          </c:extLst>
        </c:ser>
        <c:ser>
          <c:idx val="5"/>
          <c:order val="6"/>
          <c:tx>
            <c:strRef>
              <c:f>'2.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89.393939393939391</c:v>
                </c:pt>
                <c:pt idx="2">
                  <c:v>203.03030303030303</c:v>
                </c:pt>
                <c:pt idx="3">
                  <c:v>143.93939393939394</c:v>
                </c:pt>
                <c:pt idx="4">
                  <c:v>86.36363636363636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9C-4599-9632-14FE14663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F-40D4-BCB7-0979E6A158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5F-40D4-BCB7-0979E6A158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5F-40D4-BCB7-0979E6A158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F-40D4-BCB7-0979E6A15898}"/>
              </c:ext>
            </c:extLst>
          </c:dPt>
          <c:dLbls>
            <c:dLbl>
              <c:idx val="0"/>
              <c:layout>
                <c:manualLayout>
                  <c:x val="-2.3765454850058636E-2"/>
                  <c:y val="7.301509186351706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F-40D4-BCB7-0979E6A15898}"/>
                </c:ext>
              </c:extLst>
            </c:dLbl>
            <c:dLbl>
              <c:idx val="1"/>
              <c:layout>
                <c:manualLayout>
                  <c:x val="3.1930529960350701E-2"/>
                  <c:y val="-6.99577591863517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F-40D4-BCB7-0979E6A15898}"/>
                </c:ext>
              </c:extLst>
            </c:dLbl>
            <c:dLbl>
              <c:idx val="2"/>
              <c:layout>
                <c:manualLayout>
                  <c:x val="-7.9888311833361259E-3"/>
                  <c:y val="2.2218257874015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F-40D4-BCB7-0979E6A15898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F-40D4-BCB7-0979E6A158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Settori'!$W$9:$Z$9</c:f>
              <c:strCache>
                <c:ptCount val="3"/>
                <c:pt idx="0">
                  <c:v>Commercio</c:v>
                </c:pt>
                <c:pt idx="1">
                  <c:v>Turismo</c:v>
                </c:pt>
                <c:pt idx="2">
                  <c:v>Servizi</c:v>
                </c:pt>
              </c:strCache>
            </c:strRef>
          </c:cat>
          <c:val>
            <c:numRef>
              <c:f>'1. Settori'!$W$10:$Z$10</c:f>
              <c:numCache>
                <c:formatCode>#,##0</c:formatCode>
                <c:ptCount val="4"/>
                <c:pt idx="0">
                  <c:v>11773</c:v>
                </c:pt>
                <c:pt idx="1">
                  <c:v>24030</c:v>
                </c:pt>
                <c:pt idx="2">
                  <c:v>60259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F-40D4-BCB7-0979E6A1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120</c:v>
                </c:pt>
                <c:pt idx="2">
                  <c:v>85.540540540540547</c:v>
                </c:pt>
                <c:pt idx="3">
                  <c:v>98.648648648648646</c:v>
                </c:pt>
                <c:pt idx="4">
                  <c:v>115.67567567567568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FF-40ED-8C19-7AFB29FD2599}"/>
            </c:ext>
          </c:extLst>
        </c:ser>
        <c:ser>
          <c:idx val="1"/>
          <c:order val="1"/>
          <c:tx>
            <c:strRef>
              <c:f>'2.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97.420100115517911</c:v>
                </c:pt>
                <c:pt idx="2">
                  <c:v>75.202156334231802</c:v>
                </c:pt>
                <c:pt idx="3">
                  <c:v>99.884482094724675</c:v>
                </c:pt>
                <c:pt idx="4">
                  <c:v>109.2029264536003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FF-40ED-8C19-7AFB29FD2599}"/>
            </c:ext>
          </c:extLst>
        </c:ser>
        <c:ser>
          <c:idx val="2"/>
          <c:order val="2"/>
          <c:tx>
            <c:strRef>
              <c:f>'2.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76.631259484066774</c:v>
                </c:pt>
                <c:pt idx="2">
                  <c:v>57.056145675265554</c:v>
                </c:pt>
                <c:pt idx="3">
                  <c:v>84.142640364188154</c:v>
                </c:pt>
                <c:pt idx="4">
                  <c:v>76.024279210925656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60-4060-BBD9-E72A6997F935}"/>
            </c:ext>
          </c:extLst>
        </c:ser>
        <c:ser>
          <c:idx val="3"/>
          <c:order val="3"/>
          <c:tx>
            <c:strRef>
              <c:f>'2.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104.88721804511279</c:v>
                </c:pt>
                <c:pt idx="2">
                  <c:v>87.218045112781951</c:v>
                </c:pt>
                <c:pt idx="3">
                  <c:v>98.872180451127818</c:v>
                </c:pt>
                <c:pt idx="4">
                  <c:v>110.15037593984962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60-4060-BBD9-E72A6997F935}"/>
            </c:ext>
          </c:extLst>
        </c:ser>
        <c:ser>
          <c:idx val="4"/>
          <c:order val="4"/>
          <c:tx>
            <c:strRef>
              <c:f>'2.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99.565217391304344</c:v>
                </c:pt>
                <c:pt idx="2">
                  <c:v>106.08695652173914</c:v>
                </c:pt>
                <c:pt idx="3">
                  <c:v>148.69565217391306</c:v>
                </c:pt>
                <c:pt idx="4">
                  <c:v>156.95652173913044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60-4060-BBD9-E72A6997F935}"/>
            </c:ext>
          </c:extLst>
        </c:ser>
        <c:ser>
          <c:idx val="6"/>
          <c:order val="5"/>
          <c:tx>
            <c:strRef>
              <c:f>'2.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109.52380952380953</c:v>
                </c:pt>
                <c:pt idx="2">
                  <c:v>88.095238095238088</c:v>
                </c:pt>
                <c:pt idx="3">
                  <c:v>76.19047619047619</c:v>
                </c:pt>
                <c:pt idx="4">
                  <c:v>88.095238095238088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60-4060-BBD9-E72A6997F935}"/>
            </c:ext>
          </c:extLst>
        </c:ser>
        <c:ser>
          <c:idx val="5"/>
          <c:order val="6"/>
          <c:tx>
            <c:strRef>
              <c:f>'2.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90.625</c:v>
                </c:pt>
                <c:pt idx="2">
                  <c:v>190.625</c:v>
                </c:pt>
                <c:pt idx="3">
                  <c:v>103.125</c:v>
                </c:pt>
                <c:pt idx="4">
                  <c:v>56.25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187-42B0-951C-ABA4AAF3E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94.642857142857139</c:v>
                </c:pt>
                <c:pt idx="2">
                  <c:v>84.375</c:v>
                </c:pt>
                <c:pt idx="3">
                  <c:v>102.67857142857142</c:v>
                </c:pt>
                <c:pt idx="4">
                  <c:v>149.10714285714286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76-4BE0-A9DD-9488F6D1A840}"/>
            </c:ext>
          </c:extLst>
        </c:ser>
        <c:ser>
          <c:idx val="1"/>
          <c:order val="1"/>
          <c:tx>
            <c:strRef>
              <c:f>'2.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92.482690405539074</c:v>
                </c:pt>
                <c:pt idx="2">
                  <c:v>70.227497527200782</c:v>
                </c:pt>
                <c:pt idx="3">
                  <c:v>85.558852621167162</c:v>
                </c:pt>
                <c:pt idx="4">
                  <c:v>109.19881305637982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76-4BE0-A9DD-9488F6D1A840}"/>
            </c:ext>
          </c:extLst>
        </c:ser>
        <c:ser>
          <c:idx val="2"/>
          <c:order val="2"/>
          <c:tx>
            <c:strRef>
              <c:f>'2.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68.333333333333329</c:v>
                </c:pt>
                <c:pt idx="2">
                  <c:v>78.888888888888886</c:v>
                </c:pt>
                <c:pt idx="3">
                  <c:v>107.77777777777777</c:v>
                </c:pt>
                <c:pt idx="4">
                  <c:v>78.333333333333329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35-43E1-BB13-370EE0CCB460}"/>
            </c:ext>
          </c:extLst>
        </c:ser>
        <c:ser>
          <c:idx val="3"/>
          <c:order val="3"/>
          <c:tx>
            <c:strRef>
              <c:f>'2.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100.9433962264151</c:v>
                </c:pt>
                <c:pt idx="2">
                  <c:v>88.679245283018872</c:v>
                </c:pt>
                <c:pt idx="3">
                  <c:v>116.03773584905662</c:v>
                </c:pt>
                <c:pt idx="4">
                  <c:v>138.67924528301887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35-43E1-BB13-370EE0CCB460}"/>
            </c:ext>
          </c:extLst>
        </c:ser>
        <c:ser>
          <c:idx val="4"/>
          <c:order val="4"/>
          <c:tx>
            <c:strRef>
              <c:f>'2.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109.55414012738854</c:v>
                </c:pt>
                <c:pt idx="2">
                  <c:v>78.343949044585997</c:v>
                </c:pt>
                <c:pt idx="3">
                  <c:v>101.27388535031847</c:v>
                </c:pt>
                <c:pt idx="4">
                  <c:v>95.541401273885356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35-43E1-BB13-370EE0CCB460}"/>
            </c:ext>
          </c:extLst>
        </c:ser>
        <c:ser>
          <c:idx val="6"/>
          <c:order val="5"/>
          <c:tx>
            <c:strRef>
              <c:f>'2.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80</c:v>
                </c:pt>
                <c:pt idx="3">
                  <c:v>140</c:v>
                </c:pt>
                <c:pt idx="4">
                  <c:v>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335-43E1-BB13-370EE0CCB460}"/>
            </c:ext>
          </c:extLst>
        </c:ser>
        <c:ser>
          <c:idx val="5"/>
          <c:order val="6"/>
          <c:tx>
            <c:strRef>
              <c:f>'2.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133.33333333333331</c:v>
                </c:pt>
                <c:pt idx="2">
                  <c:v>333.33333333333337</c:v>
                </c:pt>
                <c:pt idx="3">
                  <c:v>350</c:v>
                </c:pt>
                <c:pt idx="4">
                  <c:v>133.33333333333331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99-495D-831A-5B318D39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96.730245231607626</c:v>
                </c:pt>
                <c:pt idx="2">
                  <c:v>60.490463215258863</c:v>
                </c:pt>
                <c:pt idx="3">
                  <c:v>87.73841961852861</c:v>
                </c:pt>
                <c:pt idx="4">
                  <c:v>124.79564032697547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25-463B-8FC2-54EE8E8323F7}"/>
            </c:ext>
          </c:extLst>
        </c:ser>
        <c:ser>
          <c:idx val="1"/>
          <c:order val="1"/>
          <c:tx>
            <c:strRef>
              <c:f>'2.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80.574162679425839</c:v>
                </c:pt>
                <c:pt idx="2">
                  <c:v>64.593301435406701</c:v>
                </c:pt>
                <c:pt idx="3">
                  <c:v>89.569377990430624</c:v>
                </c:pt>
                <c:pt idx="4">
                  <c:v>94.162679425837325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25-463B-8FC2-54EE8E8323F7}"/>
            </c:ext>
          </c:extLst>
        </c:ser>
        <c:ser>
          <c:idx val="2"/>
          <c:order val="2"/>
          <c:tx>
            <c:strRef>
              <c:f>'2.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68.609865470852014</c:v>
                </c:pt>
                <c:pt idx="2">
                  <c:v>59.192825112107627</c:v>
                </c:pt>
                <c:pt idx="3">
                  <c:v>57.399103139013455</c:v>
                </c:pt>
                <c:pt idx="4">
                  <c:v>70.852017937219742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752-4F87-96BC-C7135FB90FB8}"/>
            </c:ext>
          </c:extLst>
        </c:ser>
        <c:ser>
          <c:idx val="3"/>
          <c:order val="3"/>
          <c:tx>
            <c:strRef>
              <c:f>'2.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98.473282442748086</c:v>
                </c:pt>
                <c:pt idx="2">
                  <c:v>82.44274809160305</c:v>
                </c:pt>
                <c:pt idx="3">
                  <c:v>112.97709923664124</c:v>
                </c:pt>
                <c:pt idx="4">
                  <c:v>117.55725190839695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752-4F87-96BC-C7135FB90FB8}"/>
            </c:ext>
          </c:extLst>
        </c:ser>
        <c:ser>
          <c:idx val="4"/>
          <c:order val="4"/>
          <c:tx>
            <c:strRef>
              <c:f>'2.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101.40845070422534</c:v>
                </c:pt>
                <c:pt idx="2">
                  <c:v>98.591549295774655</c:v>
                </c:pt>
                <c:pt idx="3">
                  <c:v>135.21126760563379</c:v>
                </c:pt>
                <c:pt idx="4">
                  <c:v>152.11267605633802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752-4F87-96BC-C7135FB90FB8}"/>
            </c:ext>
          </c:extLst>
        </c:ser>
        <c:ser>
          <c:idx val="5"/>
          <c:order val="5"/>
          <c:tx>
            <c:strRef>
              <c:f>'2. Forme contrattuali'!$B$116</c:f>
              <c:strCache>
                <c:ptCount val="1"/>
                <c:pt idx="0">
                  <c:v>Domestico e a domicilio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  <c:extLst xmlns:c15="http://schemas.microsoft.com/office/drawing/2012/chart"/>
            </c:numRef>
          </c:cat>
          <c:val>
            <c:numRef>
              <c:f>'2.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107.69230769230769</c:v>
                </c:pt>
                <c:pt idx="2">
                  <c:v>200</c:v>
                </c:pt>
                <c:pt idx="3">
                  <c:v>146.15384615384613</c:v>
                </c:pt>
                <c:pt idx="4">
                  <c:v>92.307692307692307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A752-4F87-96BC-C7135FB90FB8}"/>
            </c:ext>
          </c:extLst>
        </c:ser>
        <c:ser>
          <c:idx val="6"/>
          <c:order val="6"/>
          <c:tx>
            <c:strRef>
              <c:f>'2.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77.272727272727266</c:v>
                </c:pt>
                <c:pt idx="2">
                  <c:v>40.909090909090914</c:v>
                </c:pt>
                <c:pt idx="3">
                  <c:v>18.181818181818183</c:v>
                </c:pt>
                <c:pt idx="4">
                  <c:v>113.63636363636364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C4-40FA-B0A4-E027E1F9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  <c:extLst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84.431137724550894</c:v>
                </c:pt>
                <c:pt idx="2">
                  <c:v>81.0379241516966</c:v>
                </c:pt>
                <c:pt idx="3">
                  <c:v>79.840319361277452</c:v>
                </c:pt>
                <c:pt idx="4">
                  <c:v>100.1996007984032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0D-48D0-85DC-5A220E2E411C}"/>
            </c:ext>
          </c:extLst>
        </c:ser>
        <c:ser>
          <c:idx val="1"/>
          <c:order val="1"/>
          <c:tx>
            <c:strRef>
              <c:f>'2.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99.429657794676814</c:v>
                </c:pt>
                <c:pt idx="2">
                  <c:v>78.707224334600753</c:v>
                </c:pt>
                <c:pt idx="3">
                  <c:v>101.04562737642586</c:v>
                </c:pt>
                <c:pt idx="4">
                  <c:v>90.304182509505708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0D-48D0-85DC-5A220E2E411C}"/>
            </c:ext>
          </c:extLst>
        </c:ser>
        <c:ser>
          <c:idx val="2"/>
          <c:order val="2"/>
          <c:tx>
            <c:strRef>
              <c:f>'2.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73.988439306358373</c:v>
                </c:pt>
                <c:pt idx="2">
                  <c:v>54.913294797687861</c:v>
                </c:pt>
                <c:pt idx="3">
                  <c:v>72.25433526011561</c:v>
                </c:pt>
                <c:pt idx="4">
                  <c:v>79.335260115606928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65-4FE5-9708-BEB300B372A8}"/>
            </c:ext>
          </c:extLst>
        </c:ser>
        <c:ser>
          <c:idx val="3"/>
          <c:order val="3"/>
          <c:tx>
            <c:strRef>
              <c:f>'2.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108.8235294117647</c:v>
                </c:pt>
                <c:pt idx="2">
                  <c:v>82.35294117647058</c:v>
                </c:pt>
                <c:pt idx="3">
                  <c:v>94.117647058823522</c:v>
                </c:pt>
                <c:pt idx="4">
                  <c:v>108.8235294117647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65-4FE5-9708-BEB300B372A8}"/>
            </c:ext>
          </c:extLst>
        </c:ser>
        <c:ser>
          <c:idx val="4"/>
          <c:order val="4"/>
          <c:tx>
            <c:strRef>
              <c:f>'2.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 Forme contrattuali'!$C$64:$G$64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'2.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76.19047619047619</c:v>
                </c:pt>
                <c:pt idx="2">
                  <c:v>59.788359788359791</c:v>
                </c:pt>
                <c:pt idx="3">
                  <c:v>59.788359788359791</c:v>
                </c:pt>
                <c:pt idx="4">
                  <c:v>76.719576719576722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65-4FE5-9708-BEB300B372A8}"/>
            </c:ext>
          </c:extLst>
        </c:ser>
        <c:ser>
          <c:idx val="5"/>
          <c:order val="5"/>
          <c:tx>
            <c:strRef>
              <c:f>'2.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104.54545454545455</c:v>
                </c:pt>
                <c:pt idx="2">
                  <c:v>47.727272727272727</c:v>
                </c:pt>
                <c:pt idx="3">
                  <c:v>27.27272727272727</c:v>
                </c:pt>
                <c:pt idx="4">
                  <c:v>9.0909090909090917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38-4D69-9131-C6A0F168C62F}"/>
            </c:ext>
          </c:extLst>
        </c:ser>
        <c:ser>
          <c:idx val="6"/>
          <c:order val="6"/>
          <c:tx>
            <c:strRef>
              <c:f>'2.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53.333333333333336</c:v>
                </c:pt>
                <c:pt idx="2">
                  <c:v>180</c:v>
                </c:pt>
                <c:pt idx="3">
                  <c:v>146.66666666666666</c:v>
                </c:pt>
                <c:pt idx="4">
                  <c:v>126.66666666666666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84-4816-A734-73506D75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'2.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D-4934-95DE-589E441393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D-4934-95DE-589E441393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D-4934-95DE-589E441393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D-4934-95DE-589E441393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9D-4934-95DE-589E441393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9D-4934-95DE-589E441393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9D-4934-95DE-589E4413934B}"/>
              </c:ext>
            </c:extLst>
          </c:dPt>
          <c:dLbls>
            <c:dLbl>
              <c:idx val="0"/>
              <c:layout>
                <c:manualLayout>
                  <c:x val="-1.4208304607085404E-2"/>
                  <c:y val="9.675709937769227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D-4934-95DE-589E4413934B}"/>
                </c:ext>
              </c:extLst>
            </c:dLbl>
            <c:dLbl>
              <c:idx val="1"/>
              <c:layout>
                <c:manualLayout>
                  <c:x val="-2.7245787824908982E-2"/>
                  <c:y val="-6.4166156586618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D-4934-95DE-589E4413934B}"/>
                </c:ext>
              </c:extLst>
            </c:dLbl>
            <c:dLbl>
              <c:idx val="2"/>
              <c:layout>
                <c:manualLayout>
                  <c:x val="-5.6322954063129924E-17"/>
                  <c:y val="3.44662045029242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264208909370198"/>
                      <c:h val="0.13525177812998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9D-4934-95DE-589E4413934B}"/>
                </c:ext>
              </c:extLst>
            </c:dLbl>
            <c:dLbl>
              <c:idx val="3"/>
              <c:layout>
                <c:manualLayout>
                  <c:x val="-5.8046615140849328E-2"/>
                  <c:y val="-5.0973764463261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D-4934-95DE-589E4413934B}"/>
                </c:ext>
              </c:extLst>
            </c:dLbl>
            <c:dLbl>
              <c:idx val="4"/>
              <c:layout>
                <c:manualLayout>
                  <c:x val="-9.3174643492144119E-3"/>
                  <c:y val="7.84637053624569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D-4934-95DE-589E441393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D-4934-95DE-589E4413934B}"/>
                </c:ext>
              </c:extLst>
            </c:dLbl>
            <c:dLbl>
              <c:idx val="6"/>
              <c:layout>
                <c:manualLayout>
                  <c:x val="-9.2165898617512648E-3"/>
                  <c:y val="4.5540127941973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01678641714739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E9D-4934-95DE-589E44139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'2. Forme contrattuali'!$AD$8:$AJ$8</c:f>
              <c:numCache>
                <c:formatCode>#,##0</c:formatCode>
                <c:ptCount val="7"/>
                <c:pt idx="0">
                  <c:v>2150</c:v>
                </c:pt>
                <c:pt idx="1">
                  <c:v>5874</c:v>
                </c:pt>
                <c:pt idx="2">
                  <c:v>2008</c:v>
                </c:pt>
                <c:pt idx="3">
                  <c:v>742</c:v>
                </c:pt>
                <c:pt idx="4">
                  <c:v>872</c:v>
                </c:pt>
                <c:pt idx="5">
                  <c:v>57</c:v>
                </c:pt>
                <c:pt idx="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9D-4934-95DE-589E4413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'3. Servizio turistico'!$V$10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D70-A7E9-03C498B49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D6-4D70-A7E9-03C498B492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D6-4D70-A7E9-03C498B492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6-4D70-A7E9-03C498B49293}"/>
              </c:ext>
            </c:extLst>
          </c:dPt>
          <c:dLbls>
            <c:dLbl>
              <c:idx val="0"/>
              <c:layout>
                <c:manualLayout>
                  <c:x val="-2.6602334282682751E-2"/>
                  <c:y val="7.301509186351610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82258334729436"/>
                      <c:h val="0.235416666666666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D6-4D70-A7E9-03C498B49293}"/>
                </c:ext>
              </c:extLst>
            </c:dLbl>
            <c:dLbl>
              <c:idx val="1"/>
              <c:layout>
                <c:manualLayout>
                  <c:x val="-2.1120232311386609E-3"/>
                  <c:y val="2.30458497375327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6-4D70-A7E9-03C498B49293}"/>
                </c:ext>
              </c:extLst>
            </c:dLbl>
            <c:dLbl>
              <c:idx val="2"/>
              <c:layout>
                <c:manualLayout>
                  <c:x val="-1.0825710615960342E-2"/>
                  <c:y val="7.9509924540682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6-4D70-A7E9-03C498B49293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6-4D70-A7E9-03C498B492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Servizio turistico'!$W$9:$Z$9</c:f>
              <c:strCache>
                <c:ptCount val="3"/>
                <c:pt idx="0">
                  <c:v>Alberghi e strutture ricettive</c:v>
                </c:pt>
                <c:pt idx="1">
                  <c:v>Bar e attività di ristorazione</c:v>
                </c:pt>
                <c:pt idx="2">
                  <c:v>Altre attività turistiche</c:v>
                </c:pt>
              </c:strCache>
            </c:strRef>
          </c:cat>
          <c:val>
            <c:numRef>
              <c:f>'3. Servizio turistico'!$W$10:$Z$10</c:f>
              <c:numCache>
                <c:formatCode>#,##0</c:formatCode>
                <c:ptCount val="4"/>
                <c:pt idx="0">
                  <c:v>3328</c:v>
                </c:pt>
                <c:pt idx="1">
                  <c:v>17912</c:v>
                </c:pt>
                <c:pt idx="2">
                  <c:v>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D6-4D70-A7E9-03C498B49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turistico'!$B$46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turistico'!$C$46:$G$46</c:f>
              <c:numCache>
                <c:formatCode>#,##0</c:formatCode>
                <c:ptCount val="5"/>
                <c:pt idx="0">
                  <c:v>100</c:v>
                </c:pt>
                <c:pt idx="1">
                  <c:v>94.998386576314942</c:v>
                </c:pt>
                <c:pt idx="2">
                  <c:v>62.009250295794338</c:v>
                </c:pt>
                <c:pt idx="3">
                  <c:v>82.908465096267619</c:v>
                </c:pt>
                <c:pt idx="4">
                  <c:v>101.72098526406369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B4-4F92-BF40-8E53CB6EEAFC}"/>
            </c:ext>
          </c:extLst>
        </c:ser>
        <c:ser>
          <c:idx val="1"/>
          <c:order val="1"/>
          <c:tx>
            <c:strRef>
              <c:f>'3. Servizio turistico'!$B$47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turistico'!$C$47:$G$47</c:f>
              <c:numCache>
                <c:formatCode>#,##0</c:formatCode>
                <c:ptCount val="5"/>
                <c:pt idx="0">
                  <c:v>100</c:v>
                </c:pt>
                <c:pt idx="1">
                  <c:v>100.64444169042012</c:v>
                </c:pt>
                <c:pt idx="2">
                  <c:v>64.084768868509116</c:v>
                </c:pt>
                <c:pt idx="3">
                  <c:v>84.312802082042381</c:v>
                </c:pt>
                <c:pt idx="4">
                  <c:v>98.652869004833306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B4-4F92-BF40-8E53CB6EEAFC}"/>
            </c:ext>
          </c:extLst>
        </c:ser>
        <c:ser>
          <c:idx val="2"/>
          <c:order val="2"/>
          <c:tx>
            <c:strRef>
              <c:f>'3. Servizio turistico'!$B$48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turistico'!$C$48:$G$48</c:f>
              <c:numCache>
                <c:formatCode>#,##0</c:formatCode>
                <c:ptCount val="5"/>
                <c:pt idx="0">
                  <c:v>100</c:v>
                </c:pt>
                <c:pt idx="1">
                  <c:v>93.321728651290456</c:v>
                </c:pt>
                <c:pt idx="2">
                  <c:v>58.487597496066677</c:v>
                </c:pt>
                <c:pt idx="3">
                  <c:v>78.331603789375023</c:v>
                </c:pt>
                <c:pt idx="4">
                  <c:v>94.556957787969068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B4-4F92-BF40-8E53CB6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turistico'!$B$60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turistico'!$C$60:$G$60</c:f>
              <c:numCache>
                <c:formatCode>#,##0</c:formatCode>
                <c:ptCount val="5"/>
                <c:pt idx="0">
                  <c:v>100</c:v>
                </c:pt>
                <c:pt idx="1">
                  <c:v>102.05837173579108</c:v>
                </c:pt>
                <c:pt idx="2">
                  <c:v>67.803379416282638</c:v>
                </c:pt>
                <c:pt idx="3">
                  <c:v>89.001536098310297</c:v>
                </c:pt>
                <c:pt idx="4">
                  <c:v>102.24270353302612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E3-412E-8655-ADD7EDA06A2A}"/>
            </c:ext>
          </c:extLst>
        </c:ser>
        <c:ser>
          <c:idx val="1"/>
          <c:order val="1"/>
          <c:tx>
            <c:strRef>
              <c:f>'3. Servizio turistico'!$B$61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turistico'!$C$61:$G$61</c:f>
              <c:numCache>
                <c:formatCode>#,##0</c:formatCode>
                <c:ptCount val="5"/>
                <c:pt idx="0">
                  <c:v>100</c:v>
                </c:pt>
                <c:pt idx="1">
                  <c:v>100.35288928098809</c:v>
                </c:pt>
                <c:pt idx="2">
                  <c:v>69.838994265549175</c:v>
                </c:pt>
                <c:pt idx="3">
                  <c:v>90.212836347595939</c:v>
                </c:pt>
                <c:pt idx="4">
                  <c:v>98.764887516541691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E3-412E-8655-ADD7EDA06A2A}"/>
            </c:ext>
          </c:extLst>
        </c:ser>
        <c:ser>
          <c:idx val="2"/>
          <c:order val="2"/>
          <c:tx>
            <c:strRef>
              <c:f>'3. Servizio turistico'!$B$62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turistico'!$C$59:$G$59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turistico'!$C$62:$G$62</c:f>
              <c:numCache>
                <c:formatCode>#,##0</c:formatCode>
                <c:ptCount val="5"/>
                <c:pt idx="0">
                  <c:v>100</c:v>
                </c:pt>
                <c:pt idx="1">
                  <c:v>90.067911714770801</c:v>
                </c:pt>
                <c:pt idx="2">
                  <c:v>57.668364459535937</c:v>
                </c:pt>
                <c:pt idx="3">
                  <c:v>77.44765138653085</c:v>
                </c:pt>
                <c:pt idx="4">
                  <c:v>78.94736842105263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E3-412E-8655-ADD7EDA0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turistico'!$B$74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turistico'!$C$74:$G$74</c:f>
              <c:numCache>
                <c:formatCode>#,##0</c:formatCode>
                <c:ptCount val="5"/>
                <c:pt idx="0">
                  <c:v>100</c:v>
                </c:pt>
                <c:pt idx="1">
                  <c:v>103.26530612244898</c:v>
                </c:pt>
                <c:pt idx="2">
                  <c:v>82.040816326530603</c:v>
                </c:pt>
                <c:pt idx="3">
                  <c:v>106.93877551020408</c:v>
                </c:pt>
                <c:pt idx="4">
                  <c:v>113.06122448979592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9E-4E36-931D-6A293A130D4F}"/>
            </c:ext>
          </c:extLst>
        </c:ser>
        <c:ser>
          <c:idx val="1"/>
          <c:order val="1"/>
          <c:tx>
            <c:strRef>
              <c:f>'3. Servizio turistico'!$B$75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turistico'!$C$75:$G$75</c:f>
              <c:numCache>
                <c:formatCode>#,##0</c:formatCode>
                <c:ptCount val="5"/>
                <c:pt idx="0">
                  <c:v>100</c:v>
                </c:pt>
                <c:pt idx="1">
                  <c:v>104.28047289033837</c:v>
                </c:pt>
                <c:pt idx="2">
                  <c:v>74.439461883408072</c:v>
                </c:pt>
                <c:pt idx="3">
                  <c:v>103.87280880554424</c:v>
                </c:pt>
                <c:pt idx="4">
                  <c:v>112.14838972686508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9E-4E36-931D-6A293A130D4F}"/>
            </c:ext>
          </c:extLst>
        </c:ser>
        <c:ser>
          <c:idx val="2"/>
          <c:order val="2"/>
          <c:tx>
            <c:strRef>
              <c:f>'3. Servizio turistico'!$B$76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turistico'!$C$73:$G$73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turistico'!$C$76:$G$76</c:f>
              <c:numCache>
                <c:formatCode>#,##0</c:formatCode>
                <c:ptCount val="5"/>
                <c:pt idx="0">
                  <c:v>100</c:v>
                </c:pt>
                <c:pt idx="1">
                  <c:v>76.923076923076934</c:v>
                </c:pt>
                <c:pt idx="2">
                  <c:v>45.054945054945058</c:v>
                </c:pt>
                <c:pt idx="3">
                  <c:v>57.142857142857139</c:v>
                </c:pt>
                <c:pt idx="4">
                  <c:v>74.72527472527473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09E-4E36-931D-6A293A130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turistico'!$B$88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turistico'!$C$88:$G$88</c:f>
              <c:numCache>
                <c:formatCode>#,##0</c:formatCode>
                <c:ptCount val="5"/>
                <c:pt idx="0">
                  <c:v>100</c:v>
                </c:pt>
                <c:pt idx="1">
                  <c:v>95.025728987993148</c:v>
                </c:pt>
                <c:pt idx="2">
                  <c:v>75.814751286449393</c:v>
                </c:pt>
                <c:pt idx="3">
                  <c:v>96.054888507718701</c:v>
                </c:pt>
                <c:pt idx="4">
                  <c:v>108.40480274442538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8CD-483A-8CCD-4DB90EC6B51A}"/>
            </c:ext>
          </c:extLst>
        </c:ser>
        <c:ser>
          <c:idx val="1"/>
          <c:order val="1"/>
          <c:tx>
            <c:strRef>
              <c:f>'3. Servizio turistico'!$B$89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turistico'!$C$89:$G$89</c:f>
              <c:numCache>
                <c:formatCode>#,##0</c:formatCode>
                <c:ptCount val="5"/>
                <c:pt idx="0">
                  <c:v>100</c:v>
                </c:pt>
                <c:pt idx="1">
                  <c:v>100.76830370593552</c:v>
                </c:pt>
                <c:pt idx="2">
                  <c:v>67.912021693281105</c:v>
                </c:pt>
                <c:pt idx="3">
                  <c:v>85.221452244652014</c:v>
                </c:pt>
                <c:pt idx="4">
                  <c:v>96.941849954805662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CD-483A-8CCD-4DB90EC6B51A}"/>
            </c:ext>
          </c:extLst>
        </c:ser>
        <c:ser>
          <c:idx val="2"/>
          <c:order val="2"/>
          <c:tx>
            <c:strRef>
              <c:f>'3. Servizio turistico'!$B$90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turistico'!$C$87:$G$87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turistico'!$C$90:$G$90</c:f>
              <c:numCache>
                <c:formatCode>#,##0</c:formatCode>
                <c:ptCount val="5"/>
                <c:pt idx="0">
                  <c:v>100</c:v>
                </c:pt>
                <c:pt idx="1">
                  <c:v>79.139569784892444</c:v>
                </c:pt>
                <c:pt idx="2">
                  <c:v>52.32616308154077</c:v>
                </c:pt>
                <c:pt idx="3">
                  <c:v>75.087543771885947</c:v>
                </c:pt>
                <c:pt idx="4">
                  <c:v>69.28464232116059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8CD-483A-8CCD-4DB90EC6B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Settori'!$B$46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 Settori'!$C$45:$G$45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Settori'!$C$46:$G$46</c:f>
              <c:numCache>
                <c:formatCode>#,##0</c:formatCode>
                <c:ptCount val="5"/>
                <c:pt idx="0">
                  <c:v>100</c:v>
                </c:pt>
                <c:pt idx="1">
                  <c:v>97.30750669795151</c:v>
                </c:pt>
                <c:pt idx="2">
                  <c:v>78.017406353485427</c:v>
                </c:pt>
                <c:pt idx="3">
                  <c:v>95.021050704740986</c:v>
                </c:pt>
                <c:pt idx="4">
                  <c:v>106.96919774349757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0F-4126-B73D-074C6FBB8D33}"/>
            </c:ext>
          </c:extLst>
        </c:ser>
        <c:ser>
          <c:idx val="1"/>
          <c:order val="1"/>
          <c:tx>
            <c:strRef>
              <c:f>'1. Settori'!$B$47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 Settori'!$C$45:$G$45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Settori'!$C$47:$G$47</c:f>
              <c:numCache>
                <c:formatCode>#,##0</c:formatCode>
                <c:ptCount val="5"/>
                <c:pt idx="0">
                  <c:v>100</c:v>
                </c:pt>
                <c:pt idx="1">
                  <c:v>98.381445019189044</c:v>
                </c:pt>
                <c:pt idx="2">
                  <c:v>62.528783580844319</c:v>
                </c:pt>
                <c:pt idx="3">
                  <c:v>82.713165359586185</c:v>
                </c:pt>
                <c:pt idx="4">
                  <c:v>97.870015017520444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0F-4126-B73D-074C6FBB8D33}"/>
            </c:ext>
          </c:extLst>
        </c:ser>
        <c:ser>
          <c:idx val="2"/>
          <c:order val="2"/>
          <c:tx>
            <c:strRef>
              <c:f>'1. Settori'!$B$48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 Settori'!$C$45:$G$45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'1. Settori'!$C$48:$G$48</c:f>
              <c:numCache>
                <c:formatCode>#,##0</c:formatCode>
                <c:ptCount val="5"/>
                <c:pt idx="0">
                  <c:v>100</c:v>
                </c:pt>
                <c:pt idx="1">
                  <c:v>100.15270083549632</c:v>
                </c:pt>
                <c:pt idx="2">
                  <c:v>92.97640723666369</c:v>
                </c:pt>
                <c:pt idx="3">
                  <c:v>103.97215873138859</c:v>
                </c:pt>
                <c:pt idx="4">
                  <c:v>110.27098748692519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0F-4126-B73D-074C6FBB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turistico'!$B$102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104.08426483233018</c:v>
                </c:pt>
                <c:pt idx="2">
                  <c:v>59.028374892519345</c:v>
                </c:pt>
                <c:pt idx="3">
                  <c:v>83.319002579535677</c:v>
                </c:pt>
                <c:pt idx="4">
                  <c:v>99.097162510748063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27-4E58-9FEE-4B1E963EF096}"/>
            </c:ext>
          </c:extLst>
        </c:ser>
        <c:ser>
          <c:idx val="1"/>
          <c:order val="1"/>
          <c:tx>
            <c:strRef>
              <c:f>'3. Servizio turistico'!$B$103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turistico'!$C$103:$G$103</c:f>
              <c:numCache>
                <c:formatCode>#,##0</c:formatCode>
                <c:ptCount val="5"/>
                <c:pt idx="0">
                  <c:v>100</c:v>
                </c:pt>
                <c:pt idx="1">
                  <c:v>99.323241317898479</c:v>
                </c:pt>
                <c:pt idx="2">
                  <c:v>72.056990204808542</c:v>
                </c:pt>
                <c:pt idx="3">
                  <c:v>95.40516473731077</c:v>
                </c:pt>
                <c:pt idx="4">
                  <c:v>104.95102404274266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27-4E58-9FEE-4B1E963EF096}"/>
            </c:ext>
          </c:extLst>
        </c:ser>
        <c:ser>
          <c:idx val="2"/>
          <c:order val="2"/>
          <c:tx>
            <c:strRef>
              <c:f>'3. Servizio turistico'!$B$104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turistico'!$C$101:$G$101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Servizio turistico'!$C$104:$G$104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122.65486725663717</c:v>
                </c:pt>
                <c:pt idx="2">
                  <c:v>82.654867256637161</c:v>
                </c:pt>
                <c:pt idx="3">
                  <c:v>104.60176991150443</c:v>
                </c:pt>
                <c:pt idx="4">
                  <c:v>131.15044247787611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427-4E58-9FEE-4B1E963E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1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turistico'!$B$116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turistico'!$C$115:$F$115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Servizio turistico'!$C$116:$F$116</c:f>
              <c:numCache>
                <c:formatCode>#,##0</c:formatCode>
                <c:ptCount val="4"/>
                <c:pt idx="0">
                  <c:v>100</c:v>
                </c:pt>
                <c:pt idx="1">
                  <c:v>93.069306930693074</c:v>
                </c:pt>
                <c:pt idx="2">
                  <c:v>189.1089108910891</c:v>
                </c:pt>
                <c:pt idx="3">
                  <c:v>135.64356435643566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3C-40EA-A7AE-C2EACB4AA32B}"/>
            </c:ext>
          </c:extLst>
        </c:ser>
        <c:ser>
          <c:idx val="1"/>
          <c:order val="1"/>
          <c:tx>
            <c:strRef>
              <c:f>'3. Servizio turistico'!$B$117</c:f>
              <c:strCache>
                <c:ptCount val="1"/>
                <c:pt idx="0">
                  <c:v>Bar e attività di ristorazione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turistico'!$C$115:$F$115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Servizio turistico'!$C$117:$F$117</c:f>
              <c:numCache>
                <c:formatCode>#,##0</c:formatCode>
                <c:ptCount val="4"/>
                <c:pt idx="0">
                  <c:v>100</c:v>
                </c:pt>
                <c:pt idx="1">
                  <c:v>98.425655976676381</c:v>
                </c:pt>
                <c:pt idx="2">
                  <c:v>66.64723032069972</c:v>
                </c:pt>
                <c:pt idx="3">
                  <c:v>81.603498542274053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3C-40EA-A7AE-C2EACB4AA32B}"/>
            </c:ext>
          </c:extLst>
        </c:ser>
        <c:ser>
          <c:idx val="2"/>
          <c:order val="2"/>
          <c:tx>
            <c:strRef>
              <c:f>'3. Servizio turistico'!$B$118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Servizio turistico'!$C$115:$F$115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Servizio turistico'!$C$118:$F$118</c:f>
              <c:numCache>
                <c:formatCode>#,##0</c:formatCode>
                <c:ptCount val="4"/>
                <c:pt idx="0">
                  <c:v>100</c:v>
                </c:pt>
                <c:pt idx="1">
                  <c:v>103.63036303630363</c:v>
                </c:pt>
                <c:pt idx="2">
                  <c:v>59.570957095709574</c:v>
                </c:pt>
                <c:pt idx="3">
                  <c:v>72.112211221122109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53C-40EA-A7AE-C2EACB4A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4-4BC8-AD31-0CBF7D597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4-4BC8-AD31-0CBF7D597056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7.1498659984434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4-4BC8-AD31-0CBF7D597056}"/>
                </c:ext>
              </c:extLst>
            </c:dLbl>
            <c:dLbl>
              <c:idx val="1"/>
              <c:layout>
                <c:manualLayout>
                  <c:x val="5.9367566685920954E-3"/>
                  <c:y val="2.57431612860953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4-4BC8-AD31-0CBF7D597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'3. Sesso, nazionalità, età'!$AE$4:$AF$4</c:f>
              <c:numCache>
                <c:formatCode>#,##0</c:formatCode>
                <c:ptCount val="2"/>
                <c:pt idx="0">
                  <c:v>10619</c:v>
                </c:pt>
                <c:pt idx="1">
                  <c:v>13411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4-4BC8-AD31-0CBF7D59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6-476F-9E4B-107016761B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66-476F-9E4B-107016761B84}"/>
              </c:ext>
            </c:extLst>
          </c:dPt>
          <c:dLbls>
            <c:dLbl>
              <c:idx val="0"/>
              <c:layout>
                <c:manualLayout>
                  <c:x val="-1.2812356788734765E-2"/>
                  <c:y val="-9.61604332370738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6-476F-9E4B-107016761B84}"/>
                </c:ext>
              </c:extLst>
            </c:dLbl>
            <c:dLbl>
              <c:idx val="1"/>
              <c:layout>
                <c:manualLayout>
                  <c:x val="-9.51756030496188E-3"/>
                  <c:y val="3.54306401444264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6-476F-9E4B-107016761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'3. Sesso, nazionalità, età'!$AE$9:$AF$9</c:f>
              <c:numCache>
                <c:formatCode>#,##0</c:formatCode>
                <c:ptCount val="2"/>
                <c:pt idx="0">
                  <c:v>19237</c:v>
                </c:pt>
                <c:pt idx="1">
                  <c:v>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6-476F-9E4B-107016761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A-48D4-9A71-FA1EF60316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EA-48D4-9A71-FA1EF60316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EA-48D4-9A71-FA1EF60316F7}"/>
              </c:ext>
            </c:extLst>
          </c:dPt>
          <c:dLbls>
            <c:dLbl>
              <c:idx val="0"/>
              <c:layout>
                <c:manualLayout>
                  <c:x val="-2.0867990692083033E-2"/>
                  <c:y val="-0.131403306501940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EA-48D4-9A71-FA1EF60316F7}"/>
                </c:ext>
              </c:extLst>
            </c:dLbl>
            <c:dLbl>
              <c:idx val="1"/>
              <c:layout>
                <c:manualLayout>
                  <c:x val="2.2115239926607359E-2"/>
                  <c:y val="8.5965877238446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A-48D4-9A71-FA1EF6031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'3. Sesso, nazionalità, età'!$AE$17:$AG$17</c:f>
              <c:numCache>
                <c:formatCode>#,##0</c:formatCode>
                <c:ptCount val="3"/>
                <c:pt idx="0">
                  <c:v>14268</c:v>
                </c:pt>
                <c:pt idx="1">
                  <c:v>9498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EA-48D4-9A71-FA1EF6031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2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100.30898216576622</c:v>
                </c:pt>
                <c:pt idx="2">
                  <c:v>64.402002059881099</c:v>
                </c:pt>
                <c:pt idx="3">
                  <c:v>84.823735612453248</c:v>
                </c:pt>
                <c:pt idx="4">
                  <c:v>98.693601720181405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D5-42B2-805E-9D615DD08A41}"/>
            </c:ext>
          </c:extLst>
        </c:ser>
        <c:ser>
          <c:idx val="1"/>
          <c:order val="1"/>
          <c:tx>
            <c:strRef>
              <c:f>'3.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96.727994172078681</c:v>
                </c:pt>
                <c:pt idx="2">
                  <c:v>60.921927553978016</c:v>
                </c:pt>
                <c:pt idx="3">
                  <c:v>80.902707813444522</c:v>
                </c:pt>
                <c:pt idx="4">
                  <c:v>97.163538292233056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D5-42B2-805E-9D615DD0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97.558663668357411</c:v>
                </c:pt>
                <c:pt idx="2">
                  <c:v>62.226345457662326</c:v>
                </c:pt>
                <c:pt idx="3">
                  <c:v>82.438714491715999</c:v>
                </c:pt>
                <c:pt idx="4">
                  <c:v>95.397662528865439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91-4CA9-989F-86DD3415595A}"/>
            </c:ext>
          </c:extLst>
        </c:ser>
        <c:ser>
          <c:idx val="1"/>
          <c:order val="1"/>
          <c:tx>
            <c:strRef>
              <c:f>'3.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102.32445754603006</c:v>
                </c:pt>
                <c:pt idx="2">
                  <c:v>63.978156864640212</c:v>
                </c:pt>
                <c:pt idx="3">
                  <c:v>84.028415406176009</c:v>
                </c:pt>
                <c:pt idx="4">
                  <c:v>109.71826221427537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91-4CA9-989F-86DD3415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99.115200608894199</c:v>
                </c:pt>
                <c:pt idx="2">
                  <c:v>60.811949548765895</c:v>
                </c:pt>
                <c:pt idx="3">
                  <c:v>81.560563227139284</c:v>
                </c:pt>
                <c:pt idx="4">
                  <c:v>98.070022833532676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89-4B84-BC14-31B747E8A0A2}"/>
            </c:ext>
          </c:extLst>
        </c:ser>
        <c:ser>
          <c:idx val="1"/>
          <c:order val="1"/>
          <c:tx>
            <c:strRef>
              <c:f>'3.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96.784338043141247</c:v>
                </c:pt>
                <c:pt idx="2">
                  <c:v>64.87575851530319</c:v>
                </c:pt>
                <c:pt idx="3">
                  <c:v>83.886255924170612</c:v>
                </c:pt>
                <c:pt idx="4">
                  <c:v>96.892855560969124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89-4B84-BC14-31B747E8A0A2}"/>
            </c:ext>
          </c:extLst>
        </c:ser>
        <c:ser>
          <c:idx val="2"/>
          <c:order val="2"/>
          <c:tx>
            <c:strRef>
              <c:f>'3.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114.42477876106194</c:v>
                </c:pt>
                <c:pt idx="2">
                  <c:v>80.530973451327441</c:v>
                </c:pt>
                <c:pt idx="3">
                  <c:v>110.88495575221241</c:v>
                </c:pt>
                <c:pt idx="4">
                  <c:v>123.8938053097345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E89-4B84-BC14-31B747E8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100.07160759040458</c:v>
                </c:pt>
                <c:pt idx="2">
                  <c:v>70.202291442892957</c:v>
                </c:pt>
                <c:pt idx="3">
                  <c:v>87.799856784819184</c:v>
                </c:pt>
                <c:pt idx="4">
                  <c:v>95.050125313283203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E3-4673-8773-AD179C620A8D}"/>
            </c:ext>
          </c:extLst>
        </c:ser>
        <c:ser>
          <c:idx val="1"/>
          <c:order val="1"/>
          <c:tx>
            <c:strRef>
              <c:f>'3.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98.342179888024432</c:v>
                </c:pt>
                <c:pt idx="2">
                  <c:v>65.934705155238859</c:v>
                </c:pt>
                <c:pt idx="3">
                  <c:v>88.606122300588964</c:v>
                </c:pt>
                <c:pt idx="4">
                  <c:v>97.513269832036642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E3-4673-8773-AD179C62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0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97.772324865280993</c:v>
                </c:pt>
                <c:pt idx="2">
                  <c:v>67.142994611239416</c:v>
                </c:pt>
                <c:pt idx="3">
                  <c:v>87.018860662047729</c:v>
                </c:pt>
                <c:pt idx="4">
                  <c:v>92.55677444187836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D5-42C2-ADF6-C3F5A4DF0A10}"/>
            </c:ext>
          </c:extLst>
        </c:ser>
        <c:ser>
          <c:idx val="1"/>
          <c:order val="1"/>
          <c:tx>
            <c:strRef>
              <c:f>'3.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 Sesso, nazionalità, età'!$C$77:$G$77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'3.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105.8681477903888</c:v>
                </c:pt>
                <c:pt idx="2">
                  <c:v>71.383723738227474</c:v>
                </c:pt>
                <c:pt idx="3">
                  <c:v>94.397488529340734</c:v>
                </c:pt>
                <c:pt idx="4">
                  <c:v>115.74498913305963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D5-42C2-ADF6-C3F5A4DF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13" Type="http://schemas.openxmlformats.org/officeDocument/2006/relationships/chart" Target="../charts/chart139.xml"/><Relationship Id="rId18" Type="http://schemas.openxmlformats.org/officeDocument/2006/relationships/chart" Target="../charts/chart144.xml"/><Relationship Id="rId3" Type="http://schemas.openxmlformats.org/officeDocument/2006/relationships/chart" Target="../charts/chart129.xml"/><Relationship Id="rId21" Type="http://schemas.openxmlformats.org/officeDocument/2006/relationships/chart" Target="../charts/chart147.xml"/><Relationship Id="rId7" Type="http://schemas.openxmlformats.org/officeDocument/2006/relationships/chart" Target="../charts/chart133.xml"/><Relationship Id="rId12" Type="http://schemas.openxmlformats.org/officeDocument/2006/relationships/chart" Target="../charts/chart138.xml"/><Relationship Id="rId17" Type="http://schemas.openxmlformats.org/officeDocument/2006/relationships/chart" Target="../charts/chart143.xml"/><Relationship Id="rId2" Type="http://schemas.openxmlformats.org/officeDocument/2006/relationships/chart" Target="../charts/chart128.xml"/><Relationship Id="rId16" Type="http://schemas.openxmlformats.org/officeDocument/2006/relationships/chart" Target="../charts/chart142.xml"/><Relationship Id="rId20" Type="http://schemas.openxmlformats.org/officeDocument/2006/relationships/chart" Target="../charts/chart146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11" Type="http://schemas.openxmlformats.org/officeDocument/2006/relationships/chart" Target="../charts/chart137.xml"/><Relationship Id="rId5" Type="http://schemas.openxmlformats.org/officeDocument/2006/relationships/chart" Target="../charts/chart131.xml"/><Relationship Id="rId15" Type="http://schemas.openxmlformats.org/officeDocument/2006/relationships/chart" Target="../charts/chart141.xml"/><Relationship Id="rId10" Type="http://schemas.openxmlformats.org/officeDocument/2006/relationships/chart" Target="../charts/chart136.xml"/><Relationship Id="rId19" Type="http://schemas.openxmlformats.org/officeDocument/2006/relationships/chart" Target="../charts/chart145.xml"/><Relationship Id="rId4" Type="http://schemas.openxmlformats.org/officeDocument/2006/relationships/chart" Target="../charts/chart130.xml"/><Relationship Id="rId9" Type="http://schemas.openxmlformats.org/officeDocument/2006/relationships/chart" Target="../charts/chart135.xml"/><Relationship Id="rId14" Type="http://schemas.openxmlformats.org/officeDocument/2006/relationships/chart" Target="../charts/chart1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chart" Target="../charts/chart35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chart" Target="../charts/chart34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47</xdr:row>
      <xdr:rowOff>161925</xdr:rowOff>
    </xdr:from>
    <xdr:to>
      <xdr:col>11</xdr:col>
      <xdr:colOff>155575</xdr:colOff>
      <xdr:row>56</xdr:row>
      <xdr:rowOff>66675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2FCDB82-E544-49DA-B384-5DE4DCA59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9505950"/>
          <a:ext cx="4241800" cy="1590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A35AF80-4D3A-4F82-8218-FAA493FD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41F585F-8A0D-4D94-8864-A6FAEE328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166BB12-2488-4282-BA31-BB23974A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E855199-FBB9-4083-8608-438ECAA7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E9A2835B-D520-407C-ADFE-62A076CE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A7B7A94-2D70-4BFD-8CF9-C09F53DEA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1C74F31E-0300-4AEA-857D-688C9001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E8855E4-FD40-4A91-953F-533397CD6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C9416B2E-46E3-4E47-97A5-B4EF4091D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0FD15E-3FF9-44FE-A6B9-2466E0256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E49343BB-4FCE-469C-9311-4F2EA68F7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35179B0-E007-4485-A2E8-9348FFEE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D191056-E0B9-4D85-AC5F-CE9B0EBC9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1824C16-A18C-4897-B9FE-E17340B3A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D2CA416B-F7A8-4485-923D-BE3988BCE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55CD3F34-B36F-43F2-9B68-61E1AA43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44D159CB-FA67-45A0-BCC1-E7C68D735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43CBFCF-F897-4B9D-B732-9474D4495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8CECEE1-854A-49C0-8763-A7CD592C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E6A8B768-8DCB-43E2-B2AA-08FCF4B01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79C56340-E3B0-45E8-B05C-FE91A891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21759098-F0DC-415A-B3CE-1CE07EB07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20D1358B-3FD0-4280-BA5D-A484DC864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DF770132-21E1-4D90-B54E-83389C898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151C2464-D538-4A18-93C0-EB76541F3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CFEBCC23-F36E-4690-9EDC-0E116366A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0E14DBBC-5F2B-4930-BEE2-8C46F58A6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CBC29852-898A-4B29-91B6-78B4F994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D7ADC3A-A6CE-464D-A200-02F6ADE6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BD961F9-17D2-46F7-99BB-8C3FEA08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06DAD76-29D5-464C-8BCA-1F433BC3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15B1EA6-FA73-4D6F-B907-48125FA0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9FC27235-9EF7-4AAF-ADA8-3502D919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48012E1-14C7-418C-8B1D-9EF9DF01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54FC549-7555-4D46-8F0C-9685BFDF6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35F49F-ABE8-4E75-8CAB-24A719B90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3964A96-0446-484B-8965-B535DD967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D088837-317D-4DC4-AB12-7989343A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4304A028-42D6-4592-AD74-7118CD6FE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BB554D4-0CF2-4E5B-B66C-5643B32A9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8FCED83-FC06-41D2-B7A2-CB7C7FF2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7FFB02A-36E8-4D7E-B566-E087AF2A9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9531D10-71C2-46BE-B37B-592E76C04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335669A-A5BC-45E5-8962-6EDD6576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0705B16-78C7-48E5-B621-BC98052BD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FAD39C7F-35B7-478B-8CB7-1618356A8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EA9ABCA-DA23-4893-A783-BB137929A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64F5782-57C3-42BC-9DCF-05F8EE0D0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B288932-2A81-4370-AC15-0276CDF52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616CAE05-9B27-4D90-BF11-A830E5EB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8C9ECFD9-D33B-4313-ADD1-302F6ADE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E832D622-503F-41A0-A7FD-4380C60C0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F9E78A91-DB84-4F69-9463-DC7CAFA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5628ABC3-AD08-4CB1-8480-EBCB6B37E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BF596A2F-ED25-43EA-9317-4C7A50EC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4A5C56A9-8E8B-4FD8-AC5E-F86D758C2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41DE15C4-FF93-470A-B8B1-A094926AC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864599D4-26CE-4C2C-8449-8B22B3C23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B844B349-3F46-48EA-A613-032276115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F8C000EF-1070-413B-B90F-3AB8859C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DDFDB590-D57C-41C5-A120-3B2D4BF6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AF5CC3E5-1B65-4BF1-BAA8-567EE855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85857D71-C90F-4AF9-8908-02266D62E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5E85D38-F0D5-4631-9C3C-2824DD15B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8CA16E0-6191-4C30-8D49-BC6F8702D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3FBD74F-0373-4AE7-8D57-8EB7316C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70ADD52-B1BB-48B7-94D2-9A28AE512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401A14C7-0996-457D-AFA0-4FE4FB294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BB8A665-6570-4997-874D-98B7C55A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810D4A3-B522-4186-8421-28AB5984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A01042A-B375-483A-BDC6-511833CB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37</xdr:row>
      <xdr:rowOff>57150</xdr:rowOff>
    </xdr:from>
    <xdr:to>
      <xdr:col>19</xdr:col>
      <xdr:colOff>600075</xdr:colOff>
      <xdr:row>50</xdr:row>
      <xdr:rowOff>47625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CFE5246-03D4-47E3-8E70-54ACF6206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52</xdr:row>
      <xdr:rowOff>33337</xdr:rowOff>
    </xdr:from>
    <xdr:to>
      <xdr:col>19</xdr:col>
      <xdr:colOff>600075</xdr:colOff>
      <xdr:row>65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E9565619-A1A8-47C2-ACA2-6371F32E6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67</xdr:row>
      <xdr:rowOff>23812</xdr:rowOff>
    </xdr:from>
    <xdr:to>
      <xdr:col>19</xdr:col>
      <xdr:colOff>600075</xdr:colOff>
      <xdr:row>80</xdr:row>
      <xdr:rowOff>47625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2651629-94DB-4821-8245-C4D08B5D24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82</xdr:row>
      <xdr:rowOff>33337</xdr:rowOff>
    </xdr:from>
    <xdr:to>
      <xdr:col>19</xdr:col>
      <xdr:colOff>600075</xdr:colOff>
      <xdr:row>95</xdr:row>
      <xdr:rowOff>66675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13C2E5E4-BD10-42DA-B8F8-4BEEAE2FD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97</xdr:row>
      <xdr:rowOff>23812</xdr:rowOff>
    </xdr:from>
    <xdr:to>
      <xdr:col>19</xdr:col>
      <xdr:colOff>590549</xdr:colOff>
      <xdr:row>110</xdr:row>
      <xdr:rowOff>9525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A1E0721D-C968-4DA6-A485-72B7C4059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111</xdr:row>
      <xdr:rowOff>147637</xdr:rowOff>
    </xdr:from>
    <xdr:to>
      <xdr:col>19</xdr:col>
      <xdr:colOff>590549</xdr:colOff>
      <xdr:row>125</xdr:row>
      <xdr:rowOff>19050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738A20FE-0CFE-448A-9518-C04FC93138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1D15012-5309-458B-9D07-8B8E2034E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64AFC839-A2D4-4CB1-B569-982FAF84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2342D61-3451-430B-9B9F-66DAD760E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17F7407-2B98-4863-8F06-221D0093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FEE9D72-DD95-4B07-B19E-20D82CA5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61B7B1C-F7FC-446E-B731-54B67784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5958E3D-C998-4B82-98E1-F38C8C45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C6C6DC6-77D9-4A85-84B8-F7F65ED1E7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7ADFA13-220B-4C4F-8F30-93C2DBD4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892376-8591-4659-BE35-8FADB7D4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8ABD331-1751-4F28-8382-FFDA62A35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23B4D13-6F2E-45EC-A786-C8AC34CD0E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17528662-9A1F-4F03-AEA8-EA4019C85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03FF915-53CF-4C79-B763-9E667DAC5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63C719C-314E-4580-94CD-11275529D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E0C290BE-0F11-42F0-98F4-E5E49DC7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FBE9345F-B68D-47D9-9DE9-743D1D36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EC6ADCC6-F6A5-4629-898F-F5AB4C4B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50A62E3D-38FE-405D-BA1B-3300410CF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48304</xdr:rowOff>
    </xdr:from>
    <xdr:to>
      <xdr:col>15</xdr:col>
      <xdr:colOff>542925</xdr:colOff>
      <xdr:row>175</xdr:row>
      <xdr:rowOff>62593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99F168CA-8D96-48E7-ACB8-82F1A38D5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85398C8-77E8-420C-BD3B-06885416C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895C6D92-7A8E-444B-988A-480EB446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E3817941-DC47-48B5-ADC6-701420039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E709D057-2BD4-445E-8386-0BFFD7DA6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AC794F71-5537-4602-9F5A-3F230C201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CD6F61DD-F934-4EF6-A7AA-CE97F3F2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4" name="Grafico 23">
          <a:extLst>
            <a:ext uri="{FF2B5EF4-FFF2-40B4-BE49-F238E27FC236}">
              <a16:creationId xmlns:a16="http://schemas.microsoft.com/office/drawing/2014/main" id="{F8BDBCC4-BB64-4BC2-95A5-FC0549417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5" name="Grafico 24">
          <a:extLst>
            <a:ext uri="{FF2B5EF4-FFF2-40B4-BE49-F238E27FC236}">
              <a16:creationId xmlns:a16="http://schemas.microsoft.com/office/drawing/2014/main" id="{22C57835-17FB-4C89-B137-7A7BA08C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382810A-7240-4BE6-83DE-32EDBAE9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0D7FEA9-F20A-437D-BBD6-9B1BF63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DF5EFA9-1CA7-4A87-91EB-E70413AD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613EE8C9-EA71-4874-B693-1BFC92C96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0DFEA913-72A1-4AE2-8CE6-FC28E9946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3A2698FA-F0D6-4611-840D-BC4133E2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31A93E64-1B37-4995-BFC3-093D15AE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BD3C4E-A501-4C7A-9445-6D866758F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A6F6C51-4156-4D96-A957-5E6CA302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1D7C40B2-F941-4BB4-92B0-6C0FAAC9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A44B42C0-D08E-4D1B-8058-B3E0B828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5C3F968-F439-484E-AAA8-8E66720B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8631F2-FB60-4953-B42B-35FD51C5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2521F0C-DDBF-4A6C-BA55-BB99E92BC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521F360-6EE3-4245-9D51-E6264161F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49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EBD975E9-6844-4F87-AFC4-8AE4EDEB7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51</xdr:row>
      <xdr:rowOff>33337</xdr:rowOff>
    </xdr:from>
    <xdr:to>
      <xdr:col>19</xdr:col>
      <xdr:colOff>600075</xdr:colOff>
      <xdr:row>64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6D8ED8E-95FA-4BF0-B055-DCA26C1A2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66</xdr:row>
      <xdr:rowOff>23812</xdr:rowOff>
    </xdr:from>
    <xdr:to>
      <xdr:col>19</xdr:col>
      <xdr:colOff>600075</xdr:colOff>
      <xdr:row>79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698E3FF6-94FD-4865-80D6-00AFEA9CB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81</xdr:row>
      <xdr:rowOff>33337</xdr:rowOff>
    </xdr:from>
    <xdr:to>
      <xdr:col>19</xdr:col>
      <xdr:colOff>600075</xdr:colOff>
      <xdr:row>94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29A2FAE9-FCBD-4D62-AEA3-DBA5BA39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96</xdr:row>
      <xdr:rowOff>23812</xdr:rowOff>
    </xdr:from>
    <xdr:to>
      <xdr:col>19</xdr:col>
      <xdr:colOff>590549</xdr:colOff>
      <xdr:row>109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ED16D7-4009-413A-A8A4-9F2E9A6B0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110</xdr:row>
      <xdr:rowOff>147637</xdr:rowOff>
    </xdr:from>
    <xdr:to>
      <xdr:col>19</xdr:col>
      <xdr:colOff>590549</xdr:colOff>
      <xdr:row>124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089BFF-9EA3-4BC7-A00C-32E291C0A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3D39CD7-7C74-4B1C-A1EB-E1DE56E3C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FA5AC84-F878-4D57-9CC7-33CED7585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043641D-C851-40D6-AAFD-177DA664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6DD585C-8927-4B3D-869B-0542E0EA0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7C3105EC-B587-4B3A-8340-534652CED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00620E8-2C61-4DE7-8481-E614F8CD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18399A-AEC6-4196-9DBB-CA9B8457D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CB4D238B-5F23-4ECC-AE20-3EA30A70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F7EB8E7A-C965-403C-86B3-154E9EEA3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723C98C4-A341-4205-A515-8FBA7FED3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8E2773E9-2C6D-4120-ABF5-1E87FE4D4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52F830D-CF2A-4E51-94CE-97C05297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06BAD131-EA6C-4567-97E4-ADA0C4495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5F0AD0C0-11C8-414B-8570-80DE6BE1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6B820D49-7292-4009-AB2F-865EC38F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C792A8AC-2F76-47B6-A69A-DE709AE2C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1AFC80F-6274-4637-BF19-786C731C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B29D6A54-FF87-46C5-A127-9AB77E1E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84E04FC9-C5A0-4983-93D8-522F59D2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5ECE1E76-9113-40A3-B6C7-10D68046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2B8EC611-55D0-4059-A8FB-CD0F26F6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3A7E83-D4EB-4AE0-85A7-D525694A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ED70636-BCEB-499B-B7D7-82AAC5697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F010EA9B-54CA-4854-885F-A7D731F1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C2534F5-A640-4B15-BCCD-F0AB1A9ED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394D899-CF5E-42F1-97AB-33867018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4BC14253-2547-4E47-A8C8-3365A1CDA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6E25CEC-99C5-453E-A910-C687EA705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iemonte%20Nord/OUTLOOK%20TERZIARIO%202022_4/Elaborazioni%202022_4%20(new)/PN%202022_4%20%20-%20Avviamenti%20(new)/Avviamenti%20-%20FILE-ORIGINE%204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TERZIARIO"/>
      <sheetName val="1. Macrosettori"/>
      <sheetName val="1. Settori"/>
      <sheetName val="1. Sesso, nazionalità, età"/>
      <sheetName val="1. Forme contrattuali"/>
      <sheetName val="1. Delegazioni"/>
      <sheetName val="2. COMMERCIO"/>
      <sheetName val="2. Rete distributiva"/>
      <sheetName val="2. Categorie Dettaglio"/>
      <sheetName val="2. Sesso, nazionalità, età"/>
      <sheetName val="2. Forme contrattuali"/>
      <sheetName val="2. Delegazioni"/>
      <sheetName val="3. TURISMO"/>
      <sheetName val="3. Servizio turistico"/>
      <sheetName val="3. Sesso, nazionalità, età"/>
      <sheetName val="3. Forme contrattuali"/>
      <sheetName val="3. Delegazioni"/>
      <sheetName val="4. SERVIZI"/>
      <sheetName val="4. tipologia di clientela"/>
      <sheetName val="4. Sesso, nazionalità, età"/>
      <sheetName val="4. Forme contrattuali"/>
      <sheetName val="4. Delegazioni"/>
    </sheetNames>
    <sheetDataSet>
      <sheetData sheetId="0"/>
      <sheetData sheetId="1">
        <row r="4">
          <cell r="C4">
            <v>41061</v>
          </cell>
          <cell r="D4">
            <v>41536</v>
          </cell>
          <cell r="E4">
            <v>41405</v>
          </cell>
          <cell r="F4">
            <v>37133</v>
          </cell>
          <cell r="G4">
            <v>38592</v>
          </cell>
        </row>
        <row r="5">
          <cell r="C5">
            <v>135382</v>
          </cell>
          <cell r="D5">
            <v>111268</v>
          </cell>
          <cell r="E5">
            <v>93362</v>
          </cell>
          <cell r="F5">
            <v>122766</v>
          </cell>
          <cell r="G5">
            <v>131595</v>
          </cell>
        </row>
        <row r="6">
          <cell r="C6">
            <v>489709</v>
          </cell>
          <cell r="D6">
            <v>486624</v>
          </cell>
          <cell r="E6">
            <v>409830</v>
          </cell>
          <cell r="F6">
            <v>478301</v>
          </cell>
          <cell r="G6">
            <v>523159</v>
          </cell>
        </row>
        <row r="7">
          <cell r="C7">
            <v>1589</v>
          </cell>
          <cell r="D7">
            <v>1902</v>
          </cell>
          <cell r="E7">
            <v>1424</v>
          </cell>
          <cell r="F7">
            <v>1630</v>
          </cell>
          <cell r="G7">
            <v>1261</v>
          </cell>
        </row>
        <row r="14">
          <cell r="C14">
            <v>2850</v>
          </cell>
          <cell r="D14">
            <v>2751</v>
          </cell>
          <cell r="E14">
            <v>2843</v>
          </cell>
          <cell r="F14">
            <v>2504</v>
          </cell>
          <cell r="G14">
            <v>2423</v>
          </cell>
        </row>
        <row r="15">
          <cell r="C15">
            <v>27710</v>
          </cell>
          <cell r="D15">
            <v>22726</v>
          </cell>
          <cell r="E15">
            <v>19525</v>
          </cell>
          <cell r="F15">
            <v>26473</v>
          </cell>
          <cell r="G15">
            <v>27528</v>
          </cell>
        </row>
        <row r="16">
          <cell r="C16">
            <v>87678</v>
          </cell>
          <cell r="D16">
            <v>86606</v>
          </cell>
          <cell r="E16">
            <v>75559</v>
          </cell>
          <cell r="F16">
            <v>91396</v>
          </cell>
          <cell r="G16">
            <v>96062</v>
          </cell>
        </row>
        <row r="17">
          <cell r="C17">
            <v>399</v>
          </cell>
          <cell r="D17">
            <v>359</v>
          </cell>
          <cell r="E17">
            <v>321</v>
          </cell>
          <cell r="F17">
            <v>428</v>
          </cell>
          <cell r="G17">
            <v>268</v>
          </cell>
        </row>
        <row r="24">
          <cell r="C24">
            <v>330</v>
          </cell>
          <cell r="D24">
            <v>348</v>
          </cell>
          <cell r="E24">
            <v>429</v>
          </cell>
          <cell r="F24">
            <v>385</v>
          </cell>
          <cell r="G24">
            <v>398</v>
          </cell>
        </row>
        <row r="25">
          <cell r="C25">
            <v>5469</v>
          </cell>
          <cell r="D25">
            <v>3904</v>
          </cell>
          <cell r="E25">
            <v>2943</v>
          </cell>
          <cell r="F25">
            <v>4597</v>
          </cell>
          <cell r="G25">
            <v>5196</v>
          </cell>
        </row>
        <row r="26">
          <cell r="C26">
            <v>14853</v>
          </cell>
          <cell r="D26">
            <v>14418</v>
          </cell>
          <cell r="E26">
            <v>12372</v>
          </cell>
          <cell r="F26">
            <v>14879</v>
          </cell>
          <cell r="G26">
            <v>15862</v>
          </cell>
        </row>
        <row r="27">
          <cell r="C27">
            <v>23</v>
          </cell>
          <cell r="D27">
            <v>52</v>
          </cell>
          <cell r="E27">
            <v>48</v>
          </cell>
          <cell r="F27">
            <v>59</v>
          </cell>
          <cell r="G27">
            <v>37</v>
          </cell>
        </row>
        <row r="34">
          <cell r="C34">
            <v>1026</v>
          </cell>
          <cell r="D34">
            <v>1026</v>
          </cell>
          <cell r="E34">
            <v>988</v>
          </cell>
          <cell r="F34">
            <v>858</v>
          </cell>
          <cell r="G34">
            <v>819</v>
          </cell>
        </row>
        <row r="35">
          <cell r="C35">
            <v>13961</v>
          </cell>
          <cell r="D35">
            <v>12044</v>
          </cell>
          <cell r="E35">
            <v>10786</v>
          </cell>
          <cell r="F35">
            <v>13590</v>
          </cell>
          <cell r="G35">
            <v>14254</v>
          </cell>
        </row>
        <row r="36">
          <cell r="C36">
            <v>36564</v>
          </cell>
          <cell r="D36">
            <v>35933</v>
          </cell>
          <cell r="E36">
            <v>32784</v>
          </cell>
          <cell r="F36">
            <v>40742</v>
          </cell>
          <cell r="G36">
            <v>43108</v>
          </cell>
        </row>
        <row r="37">
          <cell r="C37">
            <v>175</v>
          </cell>
          <cell r="D37">
            <v>151</v>
          </cell>
          <cell r="E37">
            <v>154</v>
          </cell>
          <cell r="F37">
            <v>199</v>
          </cell>
          <cell r="G37">
            <v>115</v>
          </cell>
        </row>
        <row r="44">
          <cell r="C44">
            <v>175</v>
          </cell>
          <cell r="D44">
            <v>168</v>
          </cell>
          <cell r="E44">
            <v>177</v>
          </cell>
          <cell r="F44">
            <v>195</v>
          </cell>
          <cell r="G44">
            <v>200</v>
          </cell>
        </row>
        <row r="45">
          <cell r="C45">
            <v>3677</v>
          </cell>
          <cell r="D45">
            <v>3008</v>
          </cell>
          <cell r="E45">
            <v>2741</v>
          </cell>
          <cell r="F45">
            <v>3871</v>
          </cell>
          <cell r="G45">
            <v>3441</v>
          </cell>
        </row>
        <row r="46">
          <cell r="C46">
            <v>18724</v>
          </cell>
          <cell r="D46">
            <v>19269</v>
          </cell>
          <cell r="E46">
            <v>15265</v>
          </cell>
          <cell r="F46">
            <v>18764</v>
          </cell>
          <cell r="G46">
            <v>20302</v>
          </cell>
        </row>
        <row r="47">
          <cell r="C47">
            <v>26</v>
          </cell>
          <cell r="D47">
            <v>24</v>
          </cell>
          <cell r="E47">
            <v>18</v>
          </cell>
          <cell r="F47">
            <v>35</v>
          </cell>
          <cell r="G47">
            <v>23</v>
          </cell>
        </row>
        <row r="54">
          <cell r="C54">
            <v>1319</v>
          </cell>
          <cell r="D54">
            <v>1209</v>
          </cell>
          <cell r="E54">
            <v>1249</v>
          </cell>
          <cell r="F54">
            <v>1066</v>
          </cell>
          <cell r="G54">
            <v>1006</v>
          </cell>
        </row>
        <row r="55">
          <cell r="C55">
            <v>4603</v>
          </cell>
          <cell r="D55">
            <v>3770</v>
          </cell>
          <cell r="E55">
            <v>3055</v>
          </cell>
          <cell r="F55">
            <v>4415</v>
          </cell>
          <cell r="G55">
            <v>4637</v>
          </cell>
        </row>
        <row r="56">
          <cell r="C56">
            <v>17537</v>
          </cell>
          <cell r="D56">
            <v>16986</v>
          </cell>
          <cell r="E56">
            <v>15138</v>
          </cell>
          <cell r="F56">
            <v>17011</v>
          </cell>
          <cell r="G56">
            <v>16790</v>
          </cell>
        </row>
        <row r="57">
          <cell r="C57">
            <v>175</v>
          </cell>
          <cell r="D57">
            <v>132</v>
          </cell>
          <cell r="E57">
            <v>101</v>
          </cell>
          <cell r="F57">
            <v>135</v>
          </cell>
          <cell r="G57">
            <v>93</v>
          </cell>
        </row>
      </sheetData>
      <sheetData sheetId="2">
        <row r="4">
          <cell r="C4">
            <v>60093</v>
          </cell>
          <cell r="D4">
            <v>58475</v>
          </cell>
          <cell r="E4">
            <v>46883</v>
          </cell>
          <cell r="F4">
            <v>57101</v>
          </cell>
          <cell r="G4">
            <v>64281</v>
          </cell>
        </row>
        <row r="5">
          <cell r="C5">
            <v>119860</v>
          </cell>
          <cell r="D5">
            <v>117920</v>
          </cell>
          <cell r="E5">
            <v>74947</v>
          </cell>
          <cell r="F5">
            <v>99140</v>
          </cell>
          <cell r="G5">
            <v>117307</v>
          </cell>
        </row>
        <row r="6">
          <cell r="C6">
            <v>309756</v>
          </cell>
          <cell r="D6">
            <v>310229</v>
          </cell>
          <cell r="E6">
            <v>288000</v>
          </cell>
          <cell r="F6">
            <v>322060</v>
          </cell>
          <cell r="G6">
            <v>341571</v>
          </cell>
        </row>
        <row r="13">
          <cell r="C13">
            <v>11709</v>
          </cell>
          <cell r="D13">
            <v>10707</v>
          </cell>
          <cell r="E13">
            <v>8525</v>
          </cell>
          <cell r="F13">
            <v>10817</v>
          </cell>
          <cell r="G13">
            <v>11773</v>
          </cell>
        </row>
        <row r="14">
          <cell r="C14">
            <v>24925</v>
          </cell>
          <cell r="D14">
            <v>24705</v>
          </cell>
          <cell r="E14">
            <v>16911</v>
          </cell>
          <cell r="F14">
            <v>21995</v>
          </cell>
          <cell r="G14">
            <v>24030</v>
          </cell>
        </row>
        <row r="15">
          <cell r="C15">
            <v>51044</v>
          </cell>
          <cell r="D15">
            <v>51194</v>
          </cell>
          <cell r="E15">
            <v>50123</v>
          </cell>
          <cell r="F15">
            <v>58584</v>
          </cell>
          <cell r="G15">
            <v>60259</v>
          </cell>
        </row>
        <row r="22">
          <cell r="C22">
            <v>2166</v>
          </cell>
          <cell r="D22">
            <v>1807</v>
          </cell>
          <cell r="E22">
            <v>1444</v>
          </cell>
          <cell r="F22">
            <v>1877</v>
          </cell>
          <cell r="G22">
            <v>2165</v>
          </cell>
        </row>
        <row r="23">
          <cell r="C23">
            <v>3062</v>
          </cell>
          <cell r="D23">
            <v>3091</v>
          </cell>
          <cell r="E23">
            <v>2191</v>
          </cell>
          <cell r="F23">
            <v>3018</v>
          </cell>
          <cell r="G23">
            <v>3300</v>
          </cell>
        </row>
        <row r="24">
          <cell r="C24">
            <v>9625</v>
          </cell>
          <cell r="D24">
            <v>9520</v>
          </cell>
          <cell r="E24">
            <v>8737</v>
          </cell>
          <cell r="F24">
            <v>9984</v>
          </cell>
          <cell r="G24">
            <v>10397</v>
          </cell>
        </row>
        <row r="31">
          <cell r="C31">
            <v>5225</v>
          </cell>
          <cell r="D31">
            <v>5011</v>
          </cell>
          <cell r="E31">
            <v>3912</v>
          </cell>
          <cell r="F31">
            <v>5103</v>
          </cell>
          <cell r="G31">
            <v>5403</v>
          </cell>
        </row>
        <row r="32">
          <cell r="C32">
            <v>9220</v>
          </cell>
          <cell r="D32">
            <v>8825</v>
          </cell>
          <cell r="E32">
            <v>5996</v>
          </cell>
          <cell r="F32">
            <v>7718</v>
          </cell>
          <cell r="G32">
            <v>8452</v>
          </cell>
        </row>
        <row r="33">
          <cell r="C33">
            <v>22119</v>
          </cell>
          <cell r="D33">
            <v>22097</v>
          </cell>
          <cell r="E33">
            <v>22876</v>
          </cell>
          <cell r="F33">
            <v>27921</v>
          </cell>
          <cell r="G33">
            <v>29253</v>
          </cell>
        </row>
        <row r="40">
          <cell r="C40">
            <v>1689</v>
          </cell>
          <cell r="D40">
            <v>1562</v>
          </cell>
          <cell r="E40">
            <v>1282</v>
          </cell>
          <cell r="F40">
            <v>1599</v>
          </cell>
          <cell r="G40">
            <v>1888</v>
          </cell>
        </row>
        <row r="41">
          <cell r="C41">
            <v>8506</v>
          </cell>
          <cell r="D41">
            <v>8691</v>
          </cell>
          <cell r="E41">
            <v>5886</v>
          </cell>
          <cell r="F41">
            <v>7886</v>
          </cell>
          <cell r="G41">
            <v>8939</v>
          </cell>
        </row>
        <row r="42">
          <cell r="C42">
            <v>8529</v>
          </cell>
          <cell r="D42">
            <v>9016</v>
          </cell>
          <cell r="E42">
            <v>8097</v>
          </cell>
          <cell r="F42">
            <v>9279</v>
          </cell>
          <cell r="G42">
            <v>9475</v>
          </cell>
        </row>
        <row r="49">
          <cell r="C49">
            <v>2629</v>
          </cell>
          <cell r="D49">
            <v>2327</v>
          </cell>
          <cell r="E49">
            <v>1887</v>
          </cell>
          <cell r="F49">
            <v>2238</v>
          </cell>
          <cell r="G49">
            <v>2317</v>
          </cell>
        </row>
        <row r="50">
          <cell r="C50">
            <v>4137</v>
          </cell>
          <cell r="D50">
            <v>4098</v>
          </cell>
          <cell r="E50">
            <v>2838</v>
          </cell>
          <cell r="F50">
            <v>3373</v>
          </cell>
          <cell r="G50">
            <v>3339</v>
          </cell>
        </row>
        <row r="51">
          <cell r="C51">
            <v>10771</v>
          </cell>
          <cell r="D51">
            <v>10561</v>
          </cell>
          <cell r="E51">
            <v>10413</v>
          </cell>
          <cell r="F51">
            <v>11400</v>
          </cell>
          <cell r="G51">
            <v>11134</v>
          </cell>
        </row>
      </sheetData>
      <sheetData sheetId="3">
        <row r="4">
          <cell r="C4">
            <v>216241</v>
          </cell>
          <cell r="D4">
            <v>212821</v>
          </cell>
          <cell r="E4">
            <v>175183</v>
          </cell>
          <cell r="F4">
            <v>207958</v>
          </cell>
          <cell r="G4">
            <v>225635</v>
          </cell>
        </row>
        <row r="5">
          <cell r="C5">
            <v>273468</v>
          </cell>
          <cell r="D5">
            <v>273803</v>
          </cell>
          <cell r="E5">
            <v>234647</v>
          </cell>
          <cell r="F5">
            <v>270343</v>
          </cell>
          <cell r="G5">
            <v>297524</v>
          </cell>
        </row>
        <row r="6">
          <cell r="C6">
            <v>398402</v>
          </cell>
          <cell r="D6">
            <v>392818</v>
          </cell>
          <cell r="E6">
            <v>321988</v>
          </cell>
          <cell r="F6">
            <v>385752</v>
          </cell>
          <cell r="G6">
            <v>418445</v>
          </cell>
        </row>
        <row r="7">
          <cell r="C7">
            <v>91307</v>
          </cell>
          <cell r="D7">
            <v>93806</v>
          </cell>
          <cell r="E7">
            <v>87842</v>
          </cell>
          <cell r="F7">
            <v>92549</v>
          </cell>
          <cell r="G7">
            <v>104714</v>
          </cell>
        </row>
        <row r="8">
          <cell r="C8">
            <v>242769</v>
          </cell>
          <cell r="D8">
            <v>241375</v>
          </cell>
          <cell r="E8">
            <v>194567</v>
          </cell>
          <cell r="F8">
            <v>239756</v>
          </cell>
          <cell r="G8">
            <v>266496</v>
          </cell>
        </row>
        <row r="9">
          <cell r="C9">
            <v>241549</v>
          </cell>
          <cell r="D9">
            <v>239292</v>
          </cell>
          <cell r="E9">
            <v>209884</v>
          </cell>
          <cell r="F9">
            <v>232188</v>
          </cell>
          <cell r="G9">
            <v>249384</v>
          </cell>
        </row>
        <row r="10">
          <cell r="C10">
            <v>5391</v>
          </cell>
          <cell r="D10">
            <v>5957</v>
          </cell>
          <cell r="E10">
            <v>5379</v>
          </cell>
          <cell r="F10">
            <v>6357</v>
          </cell>
          <cell r="G10">
            <v>7279</v>
          </cell>
        </row>
        <row r="17">
          <cell r="C17">
            <v>38009</v>
          </cell>
          <cell r="D17">
            <v>37589</v>
          </cell>
          <cell r="E17">
            <v>32591</v>
          </cell>
          <cell r="F17">
            <v>38371</v>
          </cell>
          <cell r="G17">
            <v>40492</v>
          </cell>
        </row>
        <row r="18">
          <cell r="C18">
            <v>49669</v>
          </cell>
          <cell r="D18">
            <v>49017</v>
          </cell>
          <cell r="E18">
            <v>42968</v>
          </cell>
          <cell r="F18">
            <v>53025</v>
          </cell>
          <cell r="G18">
            <v>55570</v>
          </cell>
        </row>
        <row r="19">
          <cell r="C19">
            <v>73833</v>
          </cell>
          <cell r="D19">
            <v>72323</v>
          </cell>
          <cell r="E19">
            <v>61171</v>
          </cell>
          <cell r="F19">
            <v>75354</v>
          </cell>
          <cell r="G19">
            <v>77460</v>
          </cell>
        </row>
        <row r="20">
          <cell r="C20">
            <v>13845</v>
          </cell>
          <cell r="D20">
            <v>14283</v>
          </cell>
          <cell r="E20">
            <v>14388</v>
          </cell>
          <cell r="F20">
            <v>16042</v>
          </cell>
          <cell r="G20">
            <v>18602</v>
          </cell>
        </row>
        <row r="21">
          <cell r="C21">
            <v>42967</v>
          </cell>
          <cell r="D21">
            <v>42379</v>
          </cell>
          <cell r="E21">
            <v>36041</v>
          </cell>
          <cell r="F21">
            <v>45506</v>
          </cell>
          <cell r="G21">
            <v>48333</v>
          </cell>
        </row>
        <row r="22">
          <cell r="C22">
            <v>43701</v>
          </cell>
          <cell r="D22">
            <v>43106</v>
          </cell>
          <cell r="E22">
            <v>38527</v>
          </cell>
          <cell r="F22">
            <v>44786</v>
          </cell>
          <cell r="G22">
            <v>46480</v>
          </cell>
        </row>
        <row r="23">
          <cell r="C23">
            <v>1010</v>
          </cell>
          <cell r="D23">
            <v>1121</v>
          </cell>
          <cell r="E23">
            <v>991</v>
          </cell>
          <cell r="F23">
            <v>1104</v>
          </cell>
          <cell r="G23">
            <v>1249</v>
          </cell>
        </row>
        <row r="30">
          <cell r="C30">
            <v>6002</v>
          </cell>
          <cell r="D30">
            <v>5688</v>
          </cell>
          <cell r="E30">
            <v>4684</v>
          </cell>
          <cell r="F30">
            <v>5786</v>
          </cell>
          <cell r="G30">
            <v>6182</v>
          </cell>
        </row>
        <row r="31">
          <cell r="C31">
            <v>8851</v>
          </cell>
          <cell r="D31">
            <v>8730</v>
          </cell>
          <cell r="E31">
            <v>7688</v>
          </cell>
          <cell r="F31">
            <v>9093</v>
          </cell>
          <cell r="G31">
            <v>9680</v>
          </cell>
        </row>
        <row r="32">
          <cell r="C32">
            <v>12970</v>
          </cell>
          <cell r="D32">
            <v>12614</v>
          </cell>
          <cell r="E32">
            <v>10531</v>
          </cell>
          <cell r="F32">
            <v>13052</v>
          </cell>
          <cell r="G32">
            <v>13783</v>
          </cell>
        </row>
        <row r="33">
          <cell r="C33">
            <v>1883</v>
          </cell>
          <cell r="D33">
            <v>1804</v>
          </cell>
          <cell r="E33">
            <v>1841</v>
          </cell>
          <cell r="F33">
            <v>1827</v>
          </cell>
          <cell r="G33">
            <v>2079</v>
          </cell>
        </row>
        <row r="34">
          <cell r="C34">
            <v>7193</v>
          </cell>
          <cell r="D34">
            <v>6902</v>
          </cell>
          <cell r="E34">
            <v>5650</v>
          </cell>
          <cell r="F34">
            <v>7374</v>
          </cell>
          <cell r="G34">
            <v>7880</v>
          </cell>
        </row>
        <row r="35">
          <cell r="C35">
            <v>7510</v>
          </cell>
          <cell r="D35">
            <v>7348</v>
          </cell>
          <cell r="E35">
            <v>6559</v>
          </cell>
          <cell r="F35">
            <v>7362</v>
          </cell>
          <cell r="G35">
            <v>7821</v>
          </cell>
        </row>
        <row r="36">
          <cell r="C36">
            <v>150</v>
          </cell>
          <cell r="D36">
            <v>168</v>
          </cell>
          <cell r="E36">
            <v>163</v>
          </cell>
          <cell r="F36">
            <v>143</v>
          </cell>
          <cell r="G36">
            <v>161</v>
          </cell>
        </row>
        <row r="43">
          <cell r="C43">
            <v>16531</v>
          </cell>
          <cell r="D43">
            <v>16371</v>
          </cell>
          <cell r="E43">
            <v>14949</v>
          </cell>
          <cell r="F43">
            <v>17755</v>
          </cell>
          <cell r="G43">
            <v>18835</v>
          </cell>
        </row>
        <row r="44">
          <cell r="C44">
            <v>20033</v>
          </cell>
          <cell r="D44">
            <v>19562</v>
          </cell>
          <cell r="E44">
            <v>17835</v>
          </cell>
          <cell r="F44">
            <v>22987</v>
          </cell>
          <cell r="G44">
            <v>24273</v>
          </cell>
        </row>
        <row r="45">
          <cell r="C45">
            <v>30082</v>
          </cell>
          <cell r="D45">
            <v>29134</v>
          </cell>
          <cell r="E45">
            <v>25355</v>
          </cell>
          <cell r="F45">
            <v>32411</v>
          </cell>
          <cell r="G45">
            <v>33379</v>
          </cell>
        </row>
        <row r="46">
          <cell r="C46">
            <v>6482</v>
          </cell>
          <cell r="D46">
            <v>6799</v>
          </cell>
          <cell r="E46">
            <v>7429</v>
          </cell>
          <cell r="F46">
            <v>8331</v>
          </cell>
          <cell r="G46">
            <v>9729</v>
          </cell>
        </row>
        <row r="47">
          <cell r="C47">
            <v>18392</v>
          </cell>
          <cell r="D47">
            <v>18116</v>
          </cell>
          <cell r="E47">
            <v>16221</v>
          </cell>
          <cell r="F47">
            <v>20814</v>
          </cell>
          <cell r="G47">
            <v>22111</v>
          </cell>
        </row>
        <row r="48">
          <cell r="C48">
            <v>17747</v>
          </cell>
          <cell r="D48">
            <v>17387</v>
          </cell>
          <cell r="E48">
            <v>16147</v>
          </cell>
          <cell r="F48">
            <v>19472</v>
          </cell>
          <cell r="G48">
            <v>20477</v>
          </cell>
        </row>
        <row r="49">
          <cell r="C49">
            <v>425</v>
          </cell>
          <cell r="D49">
            <v>430</v>
          </cell>
          <cell r="E49">
            <v>416</v>
          </cell>
          <cell r="F49">
            <v>456</v>
          </cell>
          <cell r="G49">
            <v>520</v>
          </cell>
        </row>
        <row r="56">
          <cell r="C56">
            <v>7858</v>
          </cell>
          <cell r="D56">
            <v>8189</v>
          </cell>
          <cell r="E56">
            <v>6358</v>
          </cell>
          <cell r="F56">
            <v>7775</v>
          </cell>
          <cell r="G56">
            <v>8497</v>
          </cell>
        </row>
        <row r="57">
          <cell r="C57">
            <v>10866</v>
          </cell>
          <cell r="D57">
            <v>11080</v>
          </cell>
          <cell r="E57">
            <v>8907</v>
          </cell>
          <cell r="F57">
            <v>10989</v>
          </cell>
          <cell r="G57">
            <v>11805</v>
          </cell>
        </row>
        <row r="58">
          <cell r="C58">
            <v>15778</v>
          </cell>
          <cell r="D58">
            <v>16197</v>
          </cell>
          <cell r="E58">
            <v>12781</v>
          </cell>
          <cell r="F58">
            <v>15653</v>
          </cell>
          <cell r="G58">
            <v>16662</v>
          </cell>
        </row>
        <row r="59">
          <cell r="C59">
            <v>2946</v>
          </cell>
          <cell r="D59">
            <v>3072</v>
          </cell>
          <cell r="E59">
            <v>2484</v>
          </cell>
          <cell r="F59">
            <v>3111</v>
          </cell>
          <cell r="G59">
            <v>3640</v>
          </cell>
        </row>
        <row r="60">
          <cell r="C60">
            <v>8735</v>
          </cell>
          <cell r="D60">
            <v>8866</v>
          </cell>
          <cell r="E60">
            <v>6987</v>
          </cell>
          <cell r="F60">
            <v>8873</v>
          </cell>
          <cell r="G60">
            <v>9987</v>
          </cell>
        </row>
        <row r="61">
          <cell r="C61">
            <v>9748</v>
          </cell>
          <cell r="D61">
            <v>10102</v>
          </cell>
          <cell r="E61">
            <v>8060</v>
          </cell>
          <cell r="F61">
            <v>9604</v>
          </cell>
          <cell r="G61">
            <v>9987</v>
          </cell>
        </row>
        <row r="62">
          <cell r="C62">
            <v>241</v>
          </cell>
          <cell r="D62">
            <v>301</v>
          </cell>
          <cell r="E62">
            <v>218</v>
          </cell>
          <cell r="F62">
            <v>287</v>
          </cell>
          <cell r="G62">
            <v>328</v>
          </cell>
        </row>
        <row r="69">
          <cell r="C69">
            <v>7618</v>
          </cell>
          <cell r="D69">
            <v>7341</v>
          </cell>
          <cell r="E69">
            <v>6600</v>
          </cell>
          <cell r="F69">
            <v>7055</v>
          </cell>
          <cell r="G69">
            <v>6978</v>
          </cell>
        </row>
        <row r="70">
          <cell r="C70">
            <v>9919</v>
          </cell>
          <cell r="D70">
            <v>9645</v>
          </cell>
          <cell r="E70">
            <v>8538</v>
          </cell>
          <cell r="F70">
            <v>9956</v>
          </cell>
          <cell r="G70">
            <v>9812</v>
          </cell>
        </row>
        <row r="71">
          <cell r="C71">
            <v>15003</v>
          </cell>
          <cell r="D71">
            <v>14378</v>
          </cell>
          <cell r="E71">
            <v>12504</v>
          </cell>
          <cell r="F71">
            <v>14238</v>
          </cell>
          <cell r="G71">
            <v>13636</v>
          </cell>
        </row>
        <row r="72">
          <cell r="C72">
            <v>2534</v>
          </cell>
          <cell r="D72">
            <v>2608</v>
          </cell>
          <cell r="E72">
            <v>2634</v>
          </cell>
          <cell r="F72">
            <v>2773</v>
          </cell>
          <cell r="G72">
            <v>3154</v>
          </cell>
        </row>
        <row r="73">
          <cell r="C73">
            <v>8647</v>
          </cell>
          <cell r="D73">
            <v>8495</v>
          </cell>
          <cell r="E73">
            <v>7183</v>
          </cell>
          <cell r="F73">
            <v>8445</v>
          </cell>
          <cell r="G73">
            <v>8355</v>
          </cell>
        </row>
        <row r="74">
          <cell r="C74">
            <v>8696</v>
          </cell>
          <cell r="D74">
            <v>8269</v>
          </cell>
          <cell r="E74">
            <v>7761</v>
          </cell>
          <cell r="F74">
            <v>8348</v>
          </cell>
          <cell r="G74">
            <v>8195</v>
          </cell>
        </row>
        <row r="75">
          <cell r="C75">
            <v>194</v>
          </cell>
          <cell r="D75">
            <v>222</v>
          </cell>
          <cell r="E75">
            <v>194</v>
          </cell>
          <cell r="F75">
            <v>218</v>
          </cell>
          <cell r="G75">
            <v>240</v>
          </cell>
        </row>
      </sheetData>
      <sheetData sheetId="4">
        <row r="4">
          <cell r="C4">
            <v>55967</v>
          </cell>
          <cell r="D4">
            <v>64026</v>
          </cell>
          <cell r="E4">
            <v>51826</v>
          </cell>
          <cell r="F4">
            <v>59321</v>
          </cell>
          <cell r="G4">
            <v>71154</v>
          </cell>
        </row>
        <row r="5">
          <cell r="C5">
            <v>223059</v>
          </cell>
          <cell r="D5">
            <v>225603</v>
          </cell>
          <cell r="E5">
            <v>192054</v>
          </cell>
          <cell r="F5">
            <v>232355</v>
          </cell>
          <cell r="G5">
            <v>252851</v>
          </cell>
        </row>
        <row r="6">
          <cell r="C6">
            <v>94419</v>
          </cell>
          <cell r="D6">
            <v>75861</v>
          </cell>
          <cell r="E6">
            <v>63134</v>
          </cell>
          <cell r="F6">
            <v>75955</v>
          </cell>
          <cell r="G6">
            <v>79946</v>
          </cell>
        </row>
        <row r="7">
          <cell r="C7">
            <v>20585</v>
          </cell>
          <cell r="D7">
            <v>22613</v>
          </cell>
          <cell r="E7">
            <v>14718</v>
          </cell>
          <cell r="F7">
            <v>19837</v>
          </cell>
          <cell r="G7">
            <v>23180</v>
          </cell>
        </row>
        <row r="8">
          <cell r="C8">
            <v>41981</v>
          </cell>
          <cell r="D8">
            <v>44806</v>
          </cell>
          <cell r="E8">
            <v>30117</v>
          </cell>
          <cell r="F8">
            <v>38016</v>
          </cell>
          <cell r="G8">
            <v>42410</v>
          </cell>
        </row>
        <row r="9">
          <cell r="C9">
            <v>25036</v>
          </cell>
          <cell r="D9">
            <v>25531</v>
          </cell>
          <cell r="E9">
            <v>36670</v>
          </cell>
          <cell r="F9">
            <v>28003</v>
          </cell>
          <cell r="G9">
            <v>24908</v>
          </cell>
        </row>
        <row r="10">
          <cell r="C10">
            <v>28459</v>
          </cell>
          <cell r="D10">
            <v>27876</v>
          </cell>
          <cell r="E10">
            <v>21020</v>
          </cell>
          <cell r="F10">
            <v>24481</v>
          </cell>
          <cell r="G10">
            <v>28279</v>
          </cell>
        </row>
        <row r="11">
          <cell r="C11">
            <v>203</v>
          </cell>
          <cell r="D11">
            <v>308</v>
          </cell>
          <cell r="E11">
            <v>291</v>
          </cell>
          <cell r="F11">
            <v>333</v>
          </cell>
          <cell r="G11">
            <v>431</v>
          </cell>
        </row>
        <row r="18">
          <cell r="C18">
            <v>10142</v>
          </cell>
          <cell r="D18">
            <v>11877</v>
          </cell>
          <cell r="E18">
            <v>9551</v>
          </cell>
          <cell r="F18">
            <v>11159</v>
          </cell>
          <cell r="G18">
            <v>13089</v>
          </cell>
        </row>
        <row r="19">
          <cell r="C19">
            <v>44931</v>
          </cell>
          <cell r="D19">
            <v>44247</v>
          </cell>
          <cell r="E19">
            <v>37715</v>
          </cell>
          <cell r="F19">
            <v>45331</v>
          </cell>
          <cell r="G19">
            <v>48329</v>
          </cell>
        </row>
        <row r="20">
          <cell r="C20">
            <v>13232</v>
          </cell>
          <cell r="D20">
            <v>10374</v>
          </cell>
          <cell r="E20">
            <v>9726</v>
          </cell>
          <cell r="F20">
            <v>14616</v>
          </cell>
          <cell r="G20">
            <v>14831</v>
          </cell>
        </row>
        <row r="21">
          <cell r="C21">
            <v>2821</v>
          </cell>
          <cell r="D21">
            <v>3192</v>
          </cell>
          <cell r="E21">
            <v>2013</v>
          </cell>
          <cell r="F21">
            <v>2653</v>
          </cell>
          <cell r="G21">
            <v>3193</v>
          </cell>
        </row>
        <row r="22">
          <cell r="C22">
            <v>8325</v>
          </cell>
          <cell r="D22">
            <v>8471</v>
          </cell>
          <cell r="E22">
            <v>6914</v>
          </cell>
          <cell r="F22">
            <v>8753</v>
          </cell>
          <cell r="G22">
            <v>8660</v>
          </cell>
        </row>
        <row r="23">
          <cell r="C23">
            <v>3990</v>
          </cell>
          <cell r="D23">
            <v>4224</v>
          </cell>
          <cell r="E23">
            <v>6548</v>
          </cell>
          <cell r="F23">
            <v>5131</v>
          </cell>
          <cell r="G23">
            <v>4243</v>
          </cell>
        </row>
        <row r="24">
          <cell r="C24">
            <v>4233</v>
          </cell>
          <cell r="D24">
            <v>4221</v>
          </cell>
          <cell r="E24">
            <v>3092</v>
          </cell>
          <cell r="F24">
            <v>3752</v>
          </cell>
          <cell r="G24">
            <v>3688</v>
          </cell>
        </row>
        <row r="25">
          <cell r="C25">
            <v>4</v>
          </cell>
          <cell r="D25">
            <v>0</v>
          </cell>
          <cell r="E25">
            <v>0</v>
          </cell>
          <cell r="F25">
            <v>1</v>
          </cell>
          <cell r="G25">
            <v>29</v>
          </cell>
        </row>
        <row r="32">
          <cell r="C32">
            <v>1593</v>
          </cell>
          <cell r="D32">
            <v>1896</v>
          </cell>
          <cell r="E32">
            <v>1376</v>
          </cell>
          <cell r="F32">
            <v>2045</v>
          </cell>
          <cell r="G32">
            <v>2181</v>
          </cell>
        </row>
        <row r="33">
          <cell r="C33">
            <v>7540</v>
          </cell>
          <cell r="D33">
            <v>7292</v>
          </cell>
          <cell r="E33">
            <v>6219</v>
          </cell>
          <cell r="F33">
            <v>7429</v>
          </cell>
          <cell r="G33">
            <v>8058</v>
          </cell>
        </row>
        <row r="34">
          <cell r="C34">
            <v>2380</v>
          </cell>
          <cell r="D34">
            <v>1775</v>
          </cell>
          <cell r="E34">
            <v>1534</v>
          </cell>
          <cell r="F34">
            <v>1932</v>
          </cell>
          <cell r="G34">
            <v>2096</v>
          </cell>
        </row>
        <row r="35">
          <cell r="C35">
            <v>525</v>
          </cell>
          <cell r="D35">
            <v>535</v>
          </cell>
          <cell r="E35">
            <v>347</v>
          </cell>
          <cell r="F35">
            <v>504</v>
          </cell>
          <cell r="G35">
            <v>529</v>
          </cell>
        </row>
        <row r="36">
          <cell r="C36">
            <v>1482</v>
          </cell>
          <cell r="D36">
            <v>1567</v>
          </cell>
          <cell r="E36">
            <v>1214</v>
          </cell>
          <cell r="F36">
            <v>1610</v>
          </cell>
          <cell r="G36">
            <v>1651</v>
          </cell>
        </row>
        <row r="37">
          <cell r="C37">
            <v>1040</v>
          </cell>
          <cell r="D37">
            <v>1076</v>
          </cell>
          <cell r="E37">
            <v>1446</v>
          </cell>
          <cell r="F37">
            <v>1088</v>
          </cell>
          <cell r="G37">
            <v>878</v>
          </cell>
        </row>
        <row r="38">
          <cell r="C38">
            <v>293</v>
          </cell>
          <cell r="D38">
            <v>277</v>
          </cell>
          <cell r="E38">
            <v>236</v>
          </cell>
          <cell r="F38">
            <v>270</v>
          </cell>
          <cell r="G38">
            <v>465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1</v>
          </cell>
          <cell r="G39">
            <v>4</v>
          </cell>
        </row>
        <row r="46">
          <cell r="C46">
            <v>4743</v>
          </cell>
          <cell r="D46">
            <v>5533</v>
          </cell>
          <cell r="E46">
            <v>4789</v>
          </cell>
          <cell r="F46">
            <v>5391</v>
          </cell>
          <cell r="G46">
            <v>6760</v>
          </cell>
        </row>
        <row r="47">
          <cell r="C47">
            <v>18536</v>
          </cell>
          <cell r="D47">
            <v>18283</v>
          </cell>
          <cell r="E47">
            <v>16175</v>
          </cell>
          <cell r="F47">
            <v>19201</v>
          </cell>
          <cell r="G47">
            <v>20055</v>
          </cell>
        </row>
        <row r="48">
          <cell r="C48">
            <v>5187</v>
          </cell>
          <cell r="D48">
            <v>4065</v>
          </cell>
          <cell r="E48">
            <v>4084</v>
          </cell>
          <cell r="F48">
            <v>7799</v>
          </cell>
          <cell r="G48">
            <v>8105</v>
          </cell>
        </row>
        <row r="49">
          <cell r="C49">
            <v>1218</v>
          </cell>
          <cell r="D49">
            <v>1407</v>
          </cell>
          <cell r="E49">
            <v>954</v>
          </cell>
          <cell r="F49">
            <v>1261</v>
          </cell>
          <cell r="G49">
            <v>1497</v>
          </cell>
        </row>
        <row r="50">
          <cell r="C50">
            <v>2433</v>
          </cell>
          <cell r="D50">
            <v>2464</v>
          </cell>
          <cell r="E50">
            <v>1972</v>
          </cell>
          <cell r="F50">
            <v>2433</v>
          </cell>
          <cell r="G50">
            <v>2563</v>
          </cell>
        </row>
        <row r="51">
          <cell r="C51">
            <v>1490</v>
          </cell>
          <cell r="D51">
            <v>1597</v>
          </cell>
          <cell r="E51">
            <v>2810</v>
          </cell>
          <cell r="F51">
            <v>2212</v>
          </cell>
          <cell r="G51">
            <v>1818</v>
          </cell>
        </row>
        <row r="52">
          <cell r="C52">
            <v>2953</v>
          </cell>
          <cell r="D52">
            <v>2584</v>
          </cell>
          <cell r="E52">
            <v>2000</v>
          </cell>
          <cell r="F52">
            <v>2445</v>
          </cell>
          <cell r="G52">
            <v>2298</v>
          </cell>
        </row>
        <row r="53">
          <cell r="C53">
            <v>4</v>
          </cell>
          <cell r="D53">
            <v>0</v>
          </cell>
          <cell r="E53">
            <v>0</v>
          </cell>
          <cell r="F53">
            <v>0</v>
          </cell>
          <cell r="G53">
            <v>12</v>
          </cell>
        </row>
        <row r="60">
          <cell r="C60">
            <v>1505</v>
          </cell>
          <cell r="D60">
            <v>2006</v>
          </cell>
          <cell r="E60">
            <v>1278</v>
          </cell>
          <cell r="F60">
            <v>1576</v>
          </cell>
          <cell r="G60">
            <v>1983</v>
          </cell>
        </row>
        <row r="61">
          <cell r="C61">
            <v>11147</v>
          </cell>
          <cell r="D61">
            <v>11102</v>
          </cell>
          <cell r="E61">
            <v>8573</v>
          </cell>
          <cell r="F61">
            <v>10645</v>
          </cell>
          <cell r="G61">
            <v>12240</v>
          </cell>
        </row>
        <row r="62">
          <cell r="C62">
            <v>1536</v>
          </cell>
          <cell r="D62">
            <v>1330</v>
          </cell>
          <cell r="E62">
            <v>1048</v>
          </cell>
          <cell r="F62">
            <v>1413</v>
          </cell>
          <cell r="G62">
            <v>1212</v>
          </cell>
        </row>
        <row r="63">
          <cell r="C63">
            <v>613</v>
          </cell>
          <cell r="D63">
            <v>731</v>
          </cell>
          <cell r="E63">
            <v>402</v>
          </cell>
          <cell r="F63">
            <v>488</v>
          </cell>
          <cell r="G63">
            <v>649</v>
          </cell>
        </row>
        <row r="64">
          <cell r="C64">
            <v>2759</v>
          </cell>
          <cell r="D64">
            <v>2788</v>
          </cell>
          <cell r="E64">
            <v>2620</v>
          </cell>
          <cell r="F64">
            <v>3373</v>
          </cell>
          <cell r="G64">
            <v>3086</v>
          </cell>
        </row>
        <row r="65">
          <cell r="C65">
            <v>728</v>
          </cell>
          <cell r="D65">
            <v>764</v>
          </cell>
          <cell r="E65">
            <v>1040</v>
          </cell>
          <cell r="F65">
            <v>927</v>
          </cell>
          <cell r="G65">
            <v>724</v>
          </cell>
        </row>
        <row r="66">
          <cell r="C66">
            <v>436</v>
          </cell>
          <cell r="D66">
            <v>548</v>
          </cell>
          <cell r="E66">
            <v>304</v>
          </cell>
          <cell r="F66">
            <v>342</v>
          </cell>
          <cell r="G66">
            <v>402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6</v>
          </cell>
        </row>
        <row r="74">
          <cell r="C74">
            <v>2301</v>
          </cell>
          <cell r="D74">
            <v>2442</v>
          </cell>
          <cell r="E74">
            <v>2108</v>
          </cell>
          <cell r="F74">
            <v>2147</v>
          </cell>
          <cell r="G74">
            <v>2165</v>
          </cell>
        </row>
        <row r="75">
          <cell r="C75">
            <v>7708</v>
          </cell>
          <cell r="D75">
            <v>7570</v>
          </cell>
          <cell r="E75">
            <v>6748</v>
          </cell>
          <cell r="F75">
            <v>8056</v>
          </cell>
          <cell r="G75">
            <v>7976</v>
          </cell>
        </row>
        <row r="76">
          <cell r="C76">
            <v>4129</v>
          </cell>
          <cell r="D76">
            <v>3204</v>
          </cell>
          <cell r="E76">
            <v>3060</v>
          </cell>
          <cell r="F76">
            <v>3472</v>
          </cell>
          <cell r="G76">
            <v>3418</v>
          </cell>
        </row>
        <row r="77">
          <cell r="C77">
            <v>465</v>
          </cell>
          <cell r="D77">
            <v>519</v>
          </cell>
          <cell r="E77">
            <v>310</v>
          </cell>
          <cell r="F77">
            <v>400</v>
          </cell>
          <cell r="G77">
            <v>518</v>
          </cell>
        </row>
        <row r="78">
          <cell r="C78">
            <v>1651</v>
          </cell>
          <cell r="D78">
            <v>1652</v>
          </cell>
          <cell r="E78">
            <v>1108</v>
          </cell>
          <cell r="F78">
            <v>1337</v>
          </cell>
          <cell r="G78">
            <v>1360</v>
          </cell>
        </row>
        <row r="79">
          <cell r="C79">
            <v>732</v>
          </cell>
          <cell r="D79">
            <v>787</v>
          </cell>
          <cell r="E79">
            <v>1252</v>
          </cell>
          <cell r="F79">
            <v>904</v>
          </cell>
          <cell r="G79">
            <v>823</v>
          </cell>
        </row>
        <row r="80">
          <cell r="C80">
            <v>551</v>
          </cell>
          <cell r="D80">
            <v>812</v>
          </cell>
          <cell r="E80">
            <v>552</v>
          </cell>
          <cell r="F80">
            <v>695</v>
          </cell>
          <cell r="G80">
            <v>523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7</v>
          </cell>
        </row>
      </sheetData>
      <sheetData sheetId="5">
        <row r="10">
          <cell r="C10">
            <v>7691</v>
          </cell>
          <cell r="D10">
            <v>737</v>
          </cell>
          <cell r="E10">
            <v>0.106</v>
          </cell>
          <cell r="F10">
            <v>26</v>
          </cell>
          <cell r="G10">
            <v>14</v>
          </cell>
          <cell r="H10">
            <v>1.1667000000000001</v>
          </cell>
          <cell r="I10">
            <v>957</v>
          </cell>
          <cell r="J10">
            <v>109</v>
          </cell>
          <cell r="K10">
            <v>0.1285</v>
          </cell>
          <cell r="L10">
            <v>6685</v>
          </cell>
          <cell r="M10">
            <v>620</v>
          </cell>
          <cell r="N10">
            <v>0.1022</v>
          </cell>
        </row>
        <row r="11">
          <cell r="C11">
            <v>1587</v>
          </cell>
          <cell r="D11">
            <v>82</v>
          </cell>
          <cell r="E11">
            <v>5.45E-2</v>
          </cell>
          <cell r="F11">
            <v>31</v>
          </cell>
          <cell r="G11">
            <v>3</v>
          </cell>
          <cell r="H11">
            <v>0.1071</v>
          </cell>
          <cell r="I11">
            <v>537</v>
          </cell>
          <cell r="J11">
            <v>85</v>
          </cell>
          <cell r="K11">
            <v>0.18809999999999999</v>
          </cell>
          <cell r="L11">
            <v>1017</v>
          </cell>
          <cell r="M11">
            <v>-6</v>
          </cell>
          <cell r="N11">
            <v>-5.8999999999999999E-3</v>
          </cell>
        </row>
        <row r="12">
          <cell r="C12">
            <v>788</v>
          </cell>
          <cell r="D12">
            <v>34</v>
          </cell>
          <cell r="E12">
            <v>4.5100000000000001E-2</v>
          </cell>
          <cell r="F12">
            <v>17</v>
          </cell>
          <cell r="G12">
            <v>0</v>
          </cell>
          <cell r="I12">
            <v>204</v>
          </cell>
          <cell r="J12">
            <v>9</v>
          </cell>
          <cell r="K12">
            <v>4.6199999999999998E-2</v>
          </cell>
          <cell r="L12">
            <v>567</v>
          </cell>
          <cell r="M12">
            <v>25</v>
          </cell>
          <cell r="N12">
            <v>4.6100000000000002E-2</v>
          </cell>
        </row>
        <row r="13">
          <cell r="C13">
            <v>2556</v>
          </cell>
          <cell r="D13">
            <v>487</v>
          </cell>
          <cell r="E13">
            <v>0.2354</v>
          </cell>
          <cell r="F13">
            <v>53</v>
          </cell>
          <cell r="G13">
            <v>-9</v>
          </cell>
          <cell r="H13">
            <v>-0.1452</v>
          </cell>
          <cell r="I13">
            <v>948</v>
          </cell>
          <cell r="J13">
            <v>231</v>
          </cell>
          <cell r="K13">
            <v>0.32219999999999999</v>
          </cell>
          <cell r="L13">
            <v>1551</v>
          </cell>
          <cell r="M13">
            <v>266</v>
          </cell>
          <cell r="N13">
            <v>0.20699999999999999</v>
          </cell>
        </row>
        <row r="14">
          <cell r="C14">
            <v>4277</v>
          </cell>
          <cell r="D14">
            <v>-79</v>
          </cell>
          <cell r="E14">
            <v>-1.8100000000000002E-2</v>
          </cell>
          <cell r="F14">
            <v>166</v>
          </cell>
          <cell r="G14">
            <v>7</v>
          </cell>
          <cell r="H14">
            <v>4.3999999999999997E-2</v>
          </cell>
          <cell r="I14">
            <v>1089</v>
          </cell>
          <cell r="J14">
            <v>56</v>
          </cell>
          <cell r="K14">
            <v>5.4199999999999998E-2</v>
          </cell>
          <cell r="L14">
            <v>3015</v>
          </cell>
          <cell r="M14">
            <v>-138</v>
          </cell>
          <cell r="N14">
            <v>-4.3799999999999999E-2</v>
          </cell>
        </row>
        <row r="15">
          <cell r="C15">
            <v>4641</v>
          </cell>
          <cell r="D15">
            <v>300</v>
          </cell>
          <cell r="E15">
            <v>6.9099999999999995E-2</v>
          </cell>
          <cell r="F15">
            <v>126</v>
          </cell>
          <cell r="G15">
            <v>-8</v>
          </cell>
          <cell r="H15">
            <v>-5.9700000000000003E-2</v>
          </cell>
          <cell r="I15">
            <v>1466</v>
          </cell>
          <cell r="J15">
            <v>109</v>
          </cell>
          <cell r="K15">
            <v>8.0299999999999996E-2</v>
          </cell>
          <cell r="L15">
            <v>3045</v>
          </cell>
          <cell r="M15">
            <v>207</v>
          </cell>
          <cell r="N15">
            <v>7.2900000000000006E-2</v>
          </cell>
        </row>
        <row r="16">
          <cell r="C16">
            <v>32859</v>
          </cell>
          <cell r="D16">
            <v>2232</v>
          </cell>
          <cell r="E16">
            <v>7.2900000000000006E-2</v>
          </cell>
          <cell r="F16">
            <v>377</v>
          </cell>
          <cell r="G16">
            <v>-41</v>
          </cell>
          <cell r="H16">
            <v>-9.8100000000000007E-2</v>
          </cell>
          <cell r="I16">
            <v>6373</v>
          </cell>
          <cell r="J16">
            <v>855</v>
          </cell>
          <cell r="K16">
            <v>0.15490000000000001</v>
          </cell>
          <cell r="L16">
            <v>26068</v>
          </cell>
          <cell r="M16">
            <v>1476</v>
          </cell>
          <cell r="N16">
            <v>0.06</v>
          </cell>
        </row>
        <row r="17">
          <cell r="C17">
            <v>7631</v>
          </cell>
          <cell r="D17">
            <v>299</v>
          </cell>
          <cell r="E17">
            <v>4.0800000000000003E-2</v>
          </cell>
          <cell r="F17">
            <v>100</v>
          </cell>
          <cell r="G17">
            <v>9</v>
          </cell>
          <cell r="H17">
            <v>9.8900000000000002E-2</v>
          </cell>
          <cell r="I17">
            <v>1252</v>
          </cell>
          <cell r="J17">
            <v>49</v>
          </cell>
          <cell r="K17">
            <v>4.07E-2</v>
          </cell>
          <cell r="L17">
            <v>6272</v>
          </cell>
          <cell r="M17">
            <v>253</v>
          </cell>
          <cell r="N17">
            <v>4.2000000000000003E-2</v>
          </cell>
        </row>
        <row r="18">
          <cell r="C18">
            <v>2554</v>
          </cell>
          <cell r="D18">
            <v>-94</v>
          </cell>
          <cell r="E18">
            <v>-3.5499999999999997E-2</v>
          </cell>
          <cell r="F18">
            <v>13</v>
          </cell>
          <cell r="G18">
            <v>-8</v>
          </cell>
          <cell r="H18">
            <v>-0.38100000000000001</v>
          </cell>
          <cell r="I18">
            <v>598</v>
          </cell>
          <cell r="J18">
            <v>-159</v>
          </cell>
          <cell r="K18">
            <v>-0.21</v>
          </cell>
          <cell r="L18">
            <v>1941</v>
          </cell>
          <cell r="M18">
            <v>82</v>
          </cell>
          <cell r="N18">
            <v>4.41E-2</v>
          </cell>
        </row>
        <row r="19">
          <cell r="C19">
            <v>20467</v>
          </cell>
          <cell r="D19">
            <v>1512</v>
          </cell>
          <cell r="E19">
            <v>7.9799999999999996E-2</v>
          </cell>
          <cell r="F19">
            <v>114</v>
          </cell>
          <cell r="G19">
            <v>-1</v>
          </cell>
          <cell r="H19">
            <v>-8.6999999999999994E-3</v>
          </cell>
          <cell r="I19">
            <v>3162</v>
          </cell>
          <cell r="J19">
            <v>-413</v>
          </cell>
          <cell r="K19">
            <v>-0.11550000000000001</v>
          </cell>
          <cell r="L19">
            <v>17170</v>
          </cell>
          <cell r="M19">
            <v>1921</v>
          </cell>
          <cell r="N19">
            <v>0.126</v>
          </cell>
        </row>
        <row r="20">
          <cell r="C20">
            <v>18704</v>
          </cell>
          <cell r="D20">
            <v>71</v>
          </cell>
          <cell r="E20">
            <v>3.8E-3</v>
          </cell>
          <cell r="F20">
            <v>394</v>
          </cell>
          <cell r="G20">
            <v>13</v>
          </cell>
          <cell r="H20">
            <v>3.4099999999999998E-2</v>
          </cell>
          <cell r="I20">
            <v>6305</v>
          </cell>
          <cell r="J20">
            <v>-98</v>
          </cell>
          <cell r="K20">
            <v>-1.5299999999999999E-2</v>
          </cell>
          <cell r="L20">
            <v>11941</v>
          </cell>
          <cell r="M20">
            <v>181</v>
          </cell>
          <cell r="N20">
            <v>1.54E-2</v>
          </cell>
        </row>
        <row r="21">
          <cell r="C21">
            <v>9080</v>
          </cell>
          <cell r="D21">
            <v>-375</v>
          </cell>
          <cell r="E21">
            <v>-3.9699999999999999E-2</v>
          </cell>
          <cell r="F21">
            <v>257</v>
          </cell>
          <cell r="G21">
            <v>-30</v>
          </cell>
          <cell r="H21">
            <v>-0.1045</v>
          </cell>
          <cell r="I21">
            <v>1225</v>
          </cell>
          <cell r="J21">
            <v>103</v>
          </cell>
          <cell r="K21">
            <v>9.1800000000000007E-2</v>
          </cell>
          <cell r="L21">
            <v>7573</v>
          </cell>
          <cell r="M21">
            <v>-434</v>
          </cell>
          <cell r="N21">
            <v>-5.4199999999999998E-2</v>
          </cell>
        </row>
        <row r="22">
          <cell r="C22">
            <v>6833</v>
          </cell>
          <cell r="D22">
            <v>74</v>
          </cell>
          <cell r="E22">
            <v>1.09E-2</v>
          </cell>
          <cell r="F22">
            <v>113</v>
          </cell>
          <cell r="G22">
            <v>1</v>
          </cell>
          <cell r="H22">
            <v>8.8999999999999999E-3</v>
          </cell>
          <cell r="I22">
            <v>1780</v>
          </cell>
          <cell r="J22">
            <v>-17</v>
          </cell>
          <cell r="K22">
            <v>-9.4999999999999998E-3</v>
          </cell>
          <cell r="L22">
            <v>4930</v>
          </cell>
          <cell r="M22">
            <v>103</v>
          </cell>
          <cell r="N22">
            <v>2.1299999999999999E-2</v>
          </cell>
        </row>
        <row r="23">
          <cell r="C23">
            <v>6613</v>
          </cell>
          <cell r="D23">
            <v>200</v>
          </cell>
          <cell r="E23">
            <v>3.1199999999999999E-2</v>
          </cell>
          <cell r="F23">
            <v>636</v>
          </cell>
          <cell r="G23">
            <v>-31</v>
          </cell>
          <cell r="H23">
            <v>-4.65E-2</v>
          </cell>
          <cell r="I23">
            <v>1632</v>
          </cell>
          <cell r="J23">
            <v>136</v>
          </cell>
          <cell r="K23">
            <v>9.0899999999999995E-2</v>
          </cell>
          <cell r="L23">
            <v>4287</v>
          </cell>
          <cell r="M23">
            <v>110</v>
          </cell>
          <cell r="N23">
            <v>2.63E-2</v>
          </cell>
        </row>
        <row r="32">
          <cell r="C32">
            <v>6685</v>
          </cell>
          <cell r="D32">
            <v>620</v>
          </cell>
          <cell r="E32">
            <v>0.1022</v>
          </cell>
          <cell r="F32">
            <v>847</v>
          </cell>
          <cell r="G32">
            <v>90</v>
          </cell>
          <cell r="H32">
            <v>0.11890000000000001</v>
          </cell>
          <cell r="I32">
            <v>1425</v>
          </cell>
          <cell r="J32">
            <v>150</v>
          </cell>
          <cell r="K32">
            <v>0.1176</v>
          </cell>
          <cell r="L32">
            <v>4413</v>
          </cell>
          <cell r="M32">
            <v>380</v>
          </cell>
          <cell r="N32">
            <v>9.4200000000000006E-2</v>
          </cell>
        </row>
        <row r="33">
          <cell r="C33">
            <v>1017</v>
          </cell>
          <cell r="D33">
            <v>-6</v>
          </cell>
          <cell r="E33">
            <v>-5.8999999999999999E-3</v>
          </cell>
          <cell r="F33">
            <v>102</v>
          </cell>
          <cell r="G33">
            <v>20</v>
          </cell>
          <cell r="H33">
            <v>0.24390000000000001</v>
          </cell>
          <cell r="I33">
            <v>271</v>
          </cell>
          <cell r="J33">
            <v>4</v>
          </cell>
          <cell r="K33">
            <v>1.4999999999999999E-2</v>
          </cell>
          <cell r="L33">
            <v>644</v>
          </cell>
          <cell r="M33">
            <v>-30</v>
          </cell>
          <cell r="N33">
            <v>-4.4499999999999998E-2</v>
          </cell>
        </row>
        <row r="34">
          <cell r="C34">
            <v>567</v>
          </cell>
          <cell r="D34">
            <v>25</v>
          </cell>
          <cell r="E34">
            <v>4.6100000000000002E-2</v>
          </cell>
          <cell r="F34">
            <v>25</v>
          </cell>
          <cell r="G34">
            <v>-8</v>
          </cell>
          <cell r="H34">
            <v>-0.2424</v>
          </cell>
          <cell r="I34">
            <v>111</v>
          </cell>
          <cell r="J34">
            <v>28</v>
          </cell>
          <cell r="K34">
            <v>0.33729999999999999</v>
          </cell>
          <cell r="L34">
            <v>431</v>
          </cell>
          <cell r="M34">
            <v>5</v>
          </cell>
          <cell r="N34">
            <v>1.17E-2</v>
          </cell>
        </row>
        <row r="35">
          <cell r="C35">
            <v>1551</v>
          </cell>
          <cell r="D35">
            <v>266</v>
          </cell>
          <cell r="E35">
            <v>0.20699999999999999</v>
          </cell>
          <cell r="F35">
            <v>217</v>
          </cell>
          <cell r="G35">
            <v>105</v>
          </cell>
          <cell r="H35">
            <v>0.9375</v>
          </cell>
          <cell r="I35">
            <v>221</v>
          </cell>
          <cell r="J35">
            <v>-9</v>
          </cell>
          <cell r="K35">
            <v>-3.9100000000000003E-2</v>
          </cell>
          <cell r="L35">
            <v>1113</v>
          </cell>
          <cell r="M35">
            <v>170</v>
          </cell>
          <cell r="N35">
            <v>0.18029999999999999</v>
          </cell>
        </row>
        <row r="36">
          <cell r="C36">
            <v>3015</v>
          </cell>
          <cell r="D36">
            <v>-138</v>
          </cell>
          <cell r="E36">
            <v>-4.3799999999999999E-2</v>
          </cell>
          <cell r="F36">
            <v>523</v>
          </cell>
          <cell r="G36">
            <v>54</v>
          </cell>
          <cell r="H36">
            <v>0.11509999999999999</v>
          </cell>
          <cell r="I36">
            <v>632</v>
          </cell>
          <cell r="J36">
            <v>35</v>
          </cell>
          <cell r="K36">
            <v>5.8599999999999999E-2</v>
          </cell>
          <cell r="L36">
            <v>1860</v>
          </cell>
          <cell r="M36">
            <v>-227</v>
          </cell>
          <cell r="N36">
            <v>-0.10879999999999999</v>
          </cell>
        </row>
        <row r="37">
          <cell r="C37">
            <v>3045</v>
          </cell>
          <cell r="D37">
            <v>207</v>
          </cell>
          <cell r="E37">
            <v>7.2900000000000006E-2</v>
          </cell>
          <cell r="F37">
            <v>451</v>
          </cell>
          <cell r="G37">
            <v>27</v>
          </cell>
          <cell r="H37">
            <v>6.3700000000000007E-2</v>
          </cell>
          <cell r="I37">
            <v>640</v>
          </cell>
          <cell r="J37">
            <v>74</v>
          </cell>
          <cell r="K37">
            <v>0.13070000000000001</v>
          </cell>
          <cell r="L37">
            <v>1954</v>
          </cell>
          <cell r="M37">
            <v>106</v>
          </cell>
          <cell r="N37">
            <v>5.74E-2</v>
          </cell>
        </row>
        <row r="38">
          <cell r="C38">
            <v>26068</v>
          </cell>
          <cell r="D38">
            <v>1476</v>
          </cell>
          <cell r="E38">
            <v>0.06</v>
          </cell>
          <cell r="F38">
            <v>2882</v>
          </cell>
          <cell r="G38">
            <v>155</v>
          </cell>
          <cell r="H38">
            <v>5.6800000000000003E-2</v>
          </cell>
          <cell r="I38">
            <v>3847</v>
          </cell>
          <cell r="J38">
            <v>46</v>
          </cell>
          <cell r="K38">
            <v>1.21E-2</v>
          </cell>
          <cell r="L38">
            <v>19339</v>
          </cell>
          <cell r="M38">
            <v>1275</v>
          </cell>
          <cell r="N38">
            <v>7.0599999999999996E-2</v>
          </cell>
        </row>
        <row r="39">
          <cell r="C39">
            <v>6272</v>
          </cell>
          <cell r="D39">
            <v>253</v>
          </cell>
          <cell r="E39">
            <v>4.2000000000000003E-2</v>
          </cell>
          <cell r="F39">
            <v>698</v>
          </cell>
          <cell r="G39">
            <v>111</v>
          </cell>
          <cell r="H39">
            <v>0.18909999999999999</v>
          </cell>
          <cell r="I39">
            <v>2296</v>
          </cell>
          <cell r="J39">
            <v>195</v>
          </cell>
          <cell r="K39">
            <v>9.2799999999999994E-2</v>
          </cell>
          <cell r="L39">
            <v>3278</v>
          </cell>
          <cell r="M39">
            <v>-53</v>
          </cell>
          <cell r="N39">
            <v>-1.5900000000000001E-2</v>
          </cell>
        </row>
        <row r="40">
          <cell r="C40">
            <v>1941</v>
          </cell>
          <cell r="D40">
            <v>82</v>
          </cell>
          <cell r="E40">
            <v>4.41E-2</v>
          </cell>
          <cell r="F40">
            <v>477</v>
          </cell>
          <cell r="G40">
            <v>56</v>
          </cell>
          <cell r="H40">
            <v>0.13300000000000001</v>
          </cell>
          <cell r="I40">
            <v>647</v>
          </cell>
          <cell r="J40">
            <v>91</v>
          </cell>
          <cell r="K40">
            <v>0.16370000000000001</v>
          </cell>
          <cell r="L40">
            <v>817</v>
          </cell>
          <cell r="M40">
            <v>-65</v>
          </cell>
          <cell r="N40">
            <v>-7.3700000000000002E-2</v>
          </cell>
        </row>
        <row r="41">
          <cell r="C41">
            <v>17170</v>
          </cell>
          <cell r="D41">
            <v>1921</v>
          </cell>
          <cell r="E41">
            <v>0.126</v>
          </cell>
          <cell r="F41">
            <v>1293</v>
          </cell>
          <cell r="G41">
            <v>216</v>
          </cell>
          <cell r="H41">
            <v>0.2006</v>
          </cell>
          <cell r="I41">
            <v>8189</v>
          </cell>
          <cell r="J41">
            <v>1042</v>
          </cell>
          <cell r="K41">
            <v>0.14580000000000001</v>
          </cell>
          <cell r="L41">
            <v>7688</v>
          </cell>
          <cell r="M41">
            <v>663</v>
          </cell>
          <cell r="N41">
            <v>9.4399999999999998E-2</v>
          </cell>
        </row>
        <row r="42">
          <cell r="C42">
            <v>11941</v>
          </cell>
          <cell r="D42">
            <v>181</v>
          </cell>
          <cell r="E42">
            <v>1.54E-2</v>
          </cell>
          <cell r="F42">
            <v>1941</v>
          </cell>
          <cell r="G42">
            <v>51</v>
          </cell>
          <cell r="H42">
            <v>2.7E-2</v>
          </cell>
          <cell r="I42">
            <v>2412</v>
          </cell>
          <cell r="J42">
            <v>413</v>
          </cell>
          <cell r="K42">
            <v>0.20660000000000001</v>
          </cell>
          <cell r="L42">
            <v>7588</v>
          </cell>
          <cell r="M42">
            <v>-283</v>
          </cell>
          <cell r="N42">
            <v>-3.5999999999999997E-2</v>
          </cell>
        </row>
        <row r="43">
          <cell r="C43">
            <v>7573</v>
          </cell>
          <cell r="D43">
            <v>-434</v>
          </cell>
          <cell r="E43">
            <v>-5.4199999999999998E-2</v>
          </cell>
          <cell r="F43">
            <v>721</v>
          </cell>
          <cell r="G43">
            <v>22</v>
          </cell>
          <cell r="H43">
            <v>3.15E-2</v>
          </cell>
          <cell r="I43">
            <v>1086</v>
          </cell>
          <cell r="J43">
            <v>-76</v>
          </cell>
          <cell r="K43">
            <v>-6.54E-2</v>
          </cell>
          <cell r="L43">
            <v>5766</v>
          </cell>
          <cell r="M43">
            <v>-380</v>
          </cell>
          <cell r="N43">
            <v>-6.1800000000000001E-2</v>
          </cell>
        </row>
        <row r="44">
          <cell r="C44">
            <v>4930</v>
          </cell>
          <cell r="D44">
            <v>103</v>
          </cell>
          <cell r="E44">
            <v>2.1299999999999999E-2</v>
          </cell>
          <cell r="F44">
            <v>892</v>
          </cell>
          <cell r="G44">
            <v>103</v>
          </cell>
          <cell r="H44">
            <v>0.1305</v>
          </cell>
          <cell r="I44">
            <v>1459</v>
          </cell>
          <cell r="J44">
            <v>-34</v>
          </cell>
          <cell r="K44">
            <v>-2.2800000000000001E-2</v>
          </cell>
          <cell r="L44">
            <v>2579</v>
          </cell>
          <cell r="M44">
            <v>34</v>
          </cell>
          <cell r="N44">
            <v>1.34E-2</v>
          </cell>
        </row>
        <row r="45">
          <cell r="C45">
            <v>4287</v>
          </cell>
          <cell r="D45">
            <v>110</v>
          </cell>
          <cell r="E45">
            <v>2.63E-2</v>
          </cell>
          <cell r="F45">
            <v>704</v>
          </cell>
          <cell r="G45">
            <v>-46</v>
          </cell>
          <cell r="H45">
            <v>-6.13E-2</v>
          </cell>
          <cell r="I45">
            <v>794</v>
          </cell>
          <cell r="J45">
            <v>76</v>
          </cell>
          <cell r="K45">
            <v>0.10580000000000001</v>
          </cell>
          <cell r="L45">
            <v>2789</v>
          </cell>
          <cell r="M45">
            <v>80</v>
          </cell>
          <cell r="N45">
            <v>2.9499999999999998E-2</v>
          </cell>
        </row>
        <row r="54">
          <cell r="C54">
            <v>6685</v>
          </cell>
          <cell r="D54">
            <v>620</v>
          </cell>
          <cell r="E54">
            <v>0.1022</v>
          </cell>
          <cell r="F54">
            <v>2434</v>
          </cell>
          <cell r="G54">
            <v>221</v>
          </cell>
          <cell r="H54">
            <v>9.9900000000000003E-2</v>
          </cell>
          <cell r="I54">
            <v>4251</v>
          </cell>
          <cell r="J54">
            <v>399</v>
          </cell>
          <cell r="K54">
            <v>0.1036</v>
          </cell>
        </row>
        <row r="55">
          <cell r="C55">
            <v>1017</v>
          </cell>
          <cell r="D55">
            <v>-6</v>
          </cell>
          <cell r="E55">
            <v>-5.8999999999999999E-3</v>
          </cell>
          <cell r="F55">
            <v>345</v>
          </cell>
          <cell r="G55">
            <v>-11</v>
          </cell>
          <cell r="H55">
            <v>-3.09E-2</v>
          </cell>
          <cell r="I55">
            <v>672</v>
          </cell>
          <cell r="J55">
            <v>5</v>
          </cell>
          <cell r="K55">
            <v>7.4999999999999997E-3</v>
          </cell>
        </row>
        <row r="56">
          <cell r="C56">
            <v>567</v>
          </cell>
          <cell r="D56">
            <v>25</v>
          </cell>
          <cell r="E56">
            <v>4.6100000000000002E-2</v>
          </cell>
          <cell r="F56">
            <v>155</v>
          </cell>
          <cell r="G56">
            <v>-23</v>
          </cell>
          <cell r="H56">
            <v>-0.12920000000000001</v>
          </cell>
          <cell r="I56">
            <v>412</v>
          </cell>
          <cell r="J56">
            <v>48</v>
          </cell>
          <cell r="K56">
            <v>0.13189999999999999</v>
          </cell>
        </row>
        <row r="57">
          <cell r="C57">
            <v>1551</v>
          </cell>
          <cell r="D57">
            <v>266</v>
          </cell>
          <cell r="E57">
            <v>0.20699999999999999</v>
          </cell>
          <cell r="F57">
            <v>630</v>
          </cell>
          <cell r="G57">
            <v>148</v>
          </cell>
          <cell r="H57">
            <v>0.30709999999999998</v>
          </cell>
          <cell r="I57">
            <v>921</v>
          </cell>
          <cell r="J57">
            <v>118</v>
          </cell>
          <cell r="K57">
            <v>0.1469</v>
          </cell>
        </row>
        <row r="58">
          <cell r="C58">
            <v>3015</v>
          </cell>
          <cell r="D58">
            <v>-138</v>
          </cell>
          <cell r="E58">
            <v>-4.3799999999999999E-2</v>
          </cell>
          <cell r="F58">
            <v>1385</v>
          </cell>
          <cell r="G58">
            <v>-64</v>
          </cell>
          <cell r="H58">
            <v>-4.4200000000000003E-2</v>
          </cell>
          <cell r="I58">
            <v>1630</v>
          </cell>
          <cell r="J58">
            <v>-74</v>
          </cell>
          <cell r="K58">
            <v>-4.3400000000000001E-2</v>
          </cell>
        </row>
        <row r="59">
          <cell r="C59">
            <v>3045</v>
          </cell>
          <cell r="D59">
            <v>207</v>
          </cell>
          <cell r="E59">
            <v>7.2900000000000006E-2</v>
          </cell>
          <cell r="F59">
            <v>1237</v>
          </cell>
          <cell r="G59">
            <v>119</v>
          </cell>
          <cell r="H59">
            <v>0.10639999999999999</v>
          </cell>
          <cell r="I59">
            <v>1808</v>
          </cell>
          <cell r="J59">
            <v>88</v>
          </cell>
          <cell r="K59">
            <v>5.1200000000000002E-2</v>
          </cell>
        </row>
        <row r="60">
          <cell r="C60">
            <v>26068</v>
          </cell>
          <cell r="D60">
            <v>1476</v>
          </cell>
          <cell r="E60">
            <v>0.06</v>
          </cell>
          <cell r="F60">
            <v>11913</v>
          </cell>
          <cell r="G60">
            <v>999</v>
          </cell>
          <cell r="H60">
            <v>9.1499999999999998E-2</v>
          </cell>
          <cell r="I60">
            <v>14155</v>
          </cell>
          <cell r="J60">
            <v>477</v>
          </cell>
          <cell r="K60">
            <v>3.49E-2</v>
          </cell>
        </row>
        <row r="61">
          <cell r="C61">
            <v>6272</v>
          </cell>
          <cell r="D61">
            <v>253</v>
          </cell>
          <cell r="E61">
            <v>4.2000000000000003E-2</v>
          </cell>
          <cell r="F61">
            <v>2461</v>
          </cell>
          <cell r="G61">
            <v>74</v>
          </cell>
          <cell r="H61">
            <v>3.1E-2</v>
          </cell>
          <cell r="I61">
            <v>3811</v>
          </cell>
          <cell r="J61">
            <v>179</v>
          </cell>
          <cell r="K61">
            <v>4.9299999999999997E-2</v>
          </cell>
        </row>
        <row r="62">
          <cell r="C62">
            <v>1941</v>
          </cell>
          <cell r="D62">
            <v>82</v>
          </cell>
          <cell r="E62">
            <v>4.41E-2</v>
          </cell>
          <cell r="F62">
            <v>890</v>
          </cell>
          <cell r="G62">
            <v>50</v>
          </cell>
          <cell r="H62">
            <v>5.9499999999999997E-2</v>
          </cell>
          <cell r="I62">
            <v>1051</v>
          </cell>
          <cell r="J62">
            <v>32</v>
          </cell>
          <cell r="K62">
            <v>3.1399999999999997E-2</v>
          </cell>
        </row>
        <row r="63">
          <cell r="C63">
            <v>17170</v>
          </cell>
          <cell r="D63">
            <v>1921</v>
          </cell>
          <cell r="E63">
            <v>0.126</v>
          </cell>
          <cell r="F63">
            <v>7128</v>
          </cell>
          <cell r="G63">
            <v>791</v>
          </cell>
          <cell r="H63">
            <v>0.12479999999999999</v>
          </cell>
          <cell r="I63">
            <v>10042</v>
          </cell>
          <cell r="J63">
            <v>1130</v>
          </cell>
          <cell r="K63">
            <v>0.1268</v>
          </cell>
        </row>
        <row r="64">
          <cell r="C64">
            <v>11941</v>
          </cell>
          <cell r="D64">
            <v>181</v>
          </cell>
          <cell r="E64">
            <v>1.54E-2</v>
          </cell>
          <cell r="F64">
            <v>4936</v>
          </cell>
          <cell r="G64">
            <v>-106</v>
          </cell>
          <cell r="H64">
            <v>-2.1000000000000001E-2</v>
          </cell>
          <cell r="I64">
            <v>7005</v>
          </cell>
          <cell r="J64">
            <v>287</v>
          </cell>
          <cell r="K64">
            <v>4.2700000000000002E-2</v>
          </cell>
        </row>
        <row r="65">
          <cell r="C65">
            <v>7573</v>
          </cell>
          <cell r="D65">
            <v>-434</v>
          </cell>
          <cell r="E65">
            <v>-5.4199999999999998E-2</v>
          </cell>
          <cell r="F65">
            <v>3056</v>
          </cell>
          <cell r="G65">
            <v>-259</v>
          </cell>
          <cell r="H65">
            <v>-7.8100000000000003E-2</v>
          </cell>
          <cell r="I65">
            <v>4517</v>
          </cell>
          <cell r="J65">
            <v>-175</v>
          </cell>
          <cell r="K65">
            <v>-3.73E-2</v>
          </cell>
        </row>
        <row r="66">
          <cell r="C66">
            <v>4930</v>
          </cell>
          <cell r="D66">
            <v>103</v>
          </cell>
          <cell r="E66">
            <v>2.1299999999999999E-2</v>
          </cell>
          <cell r="F66">
            <v>2011</v>
          </cell>
          <cell r="G66">
            <v>118</v>
          </cell>
          <cell r="H66">
            <v>6.2300000000000001E-2</v>
          </cell>
          <cell r="I66">
            <v>2919</v>
          </cell>
          <cell r="J66">
            <v>-15</v>
          </cell>
          <cell r="K66">
            <v>-5.1000000000000004E-3</v>
          </cell>
        </row>
        <row r="67">
          <cell r="C67">
            <v>4287</v>
          </cell>
          <cell r="D67">
            <v>110</v>
          </cell>
          <cell r="E67">
            <v>2.63E-2</v>
          </cell>
          <cell r="F67">
            <v>1911</v>
          </cell>
          <cell r="G67">
            <v>64</v>
          </cell>
          <cell r="H67">
            <v>3.4700000000000002E-2</v>
          </cell>
          <cell r="I67">
            <v>2376</v>
          </cell>
          <cell r="J67">
            <v>46</v>
          </cell>
          <cell r="K67">
            <v>1.9699999999999999E-2</v>
          </cell>
        </row>
        <row r="76">
          <cell r="C76">
            <v>6685</v>
          </cell>
          <cell r="D76">
            <v>620</v>
          </cell>
          <cell r="E76">
            <v>0.1022</v>
          </cell>
          <cell r="F76">
            <v>5827</v>
          </cell>
          <cell r="G76">
            <v>443</v>
          </cell>
          <cell r="H76">
            <v>8.2299999999999998E-2</v>
          </cell>
          <cell r="I76">
            <v>858</v>
          </cell>
          <cell r="J76">
            <v>177</v>
          </cell>
          <cell r="K76">
            <v>0.25990000000000002</v>
          </cell>
        </row>
        <row r="77">
          <cell r="C77">
            <v>1017</v>
          </cell>
          <cell r="D77">
            <v>-6</v>
          </cell>
          <cell r="E77">
            <v>-5.8999999999999999E-3</v>
          </cell>
          <cell r="F77">
            <v>863</v>
          </cell>
          <cell r="G77">
            <v>-2</v>
          </cell>
          <cell r="H77">
            <v>-2.3E-3</v>
          </cell>
          <cell r="I77">
            <v>154</v>
          </cell>
          <cell r="J77">
            <v>-4</v>
          </cell>
          <cell r="K77">
            <v>-2.53E-2</v>
          </cell>
        </row>
        <row r="78">
          <cell r="C78">
            <v>567</v>
          </cell>
          <cell r="D78">
            <v>25</v>
          </cell>
          <cell r="E78">
            <v>4.6100000000000002E-2</v>
          </cell>
          <cell r="F78">
            <v>492</v>
          </cell>
          <cell r="G78">
            <v>28</v>
          </cell>
          <cell r="H78">
            <v>6.0299999999999999E-2</v>
          </cell>
          <cell r="I78">
            <v>75</v>
          </cell>
          <cell r="J78">
            <v>-3</v>
          </cell>
          <cell r="K78">
            <v>-3.85E-2</v>
          </cell>
        </row>
        <row r="79">
          <cell r="C79">
            <v>1551</v>
          </cell>
          <cell r="D79">
            <v>266</v>
          </cell>
          <cell r="E79">
            <v>0.20699999999999999</v>
          </cell>
          <cell r="F79">
            <v>1371</v>
          </cell>
          <cell r="G79">
            <v>261</v>
          </cell>
          <cell r="H79">
            <v>0.2351</v>
          </cell>
          <cell r="I79">
            <v>180</v>
          </cell>
          <cell r="J79">
            <v>5</v>
          </cell>
          <cell r="K79">
            <v>2.86E-2</v>
          </cell>
        </row>
        <row r="80">
          <cell r="C80">
            <v>3015</v>
          </cell>
          <cell r="D80">
            <v>-138</v>
          </cell>
          <cell r="E80">
            <v>-4.3799999999999999E-2</v>
          </cell>
          <cell r="F80">
            <v>2644</v>
          </cell>
          <cell r="G80">
            <v>-122</v>
          </cell>
          <cell r="H80">
            <v>-4.41E-2</v>
          </cell>
          <cell r="I80">
            <v>371</v>
          </cell>
          <cell r="J80">
            <v>-16</v>
          </cell>
          <cell r="K80">
            <v>-4.1300000000000003E-2</v>
          </cell>
        </row>
        <row r="81">
          <cell r="C81">
            <v>3045</v>
          </cell>
          <cell r="D81">
            <v>207</v>
          </cell>
          <cell r="E81">
            <v>7.2900000000000006E-2</v>
          </cell>
          <cell r="F81">
            <v>2602</v>
          </cell>
          <cell r="G81">
            <v>113</v>
          </cell>
          <cell r="H81">
            <v>4.5400000000000003E-2</v>
          </cell>
          <cell r="I81">
            <v>443</v>
          </cell>
          <cell r="J81">
            <v>94</v>
          </cell>
          <cell r="K81">
            <v>0.26929999999999998</v>
          </cell>
        </row>
        <row r="82">
          <cell r="C82">
            <v>26068</v>
          </cell>
          <cell r="D82">
            <v>1476</v>
          </cell>
          <cell r="E82">
            <v>0.06</v>
          </cell>
          <cell r="F82">
            <v>19532</v>
          </cell>
          <cell r="G82">
            <v>454</v>
          </cell>
          <cell r="H82">
            <v>2.3800000000000002E-2</v>
          </cell>
          <cell r="I82">
            <v>6536</v>
          </cell>
          <cell r="J82">
            <v>1022</v>
          </cell>
          <cell r="K82">
            <v>0.18529999999999999</v>
          </cell>
        </row>
        <row r="83">
          <cell r="C83">
            <v>6272</v>
          </cell>
          <cell r="D83">
            <v>253</v>
          </cell>
          <cell r="E83">
            <v>4.2000000000000003E-2</v>
          </cell>
          <cell r="F83">
            <v>5405</v>
          </cell>
          <cell r="G83">
            <v>186</v>
          </cell>
          <cell r="H83">
            <v>3.56E-2</v>
          </cell>
          <cell r="I83">
            <v>867</v>
          </cell>
          <cell r="J83">
            <v>67</v>
          </cell>
          <cell r="K83">
            <v>8.3799999999999999E-2</v>
          </cell>
        </row>
        <row r="84">
          <cell r="C84">
            <v>1941</v>
          </cell>
          <cell r="D84">
            <v>82</v>
          </cell>
          <cell r="E84">
            <v>4.41E-2</v>
          </cell>
          <cell r="F84">
            <v>1627</v>
          </cell>
          <cell r="G84">
            <v>69</v>
          </cell>
          <cell r="H84">
            <v>4.4299999999999999E-2</v>
          </cell>
          <cell r="I84">
            <v>314</v>
          </cell>
          <cell r="J84">
            <v>13</v>
          </cell>
          <cell r="K84">
            <v>4.3200000000000002E-2</v>
          </cell>
        </row>
        <row r="85">
          <cell r="C85">
            <v>17170</v>
          </cell>
          <cell r="D85">
            <v>1921</v>
          </cell>
          <cell r="E85">
            <v>0.126</v>
          </cell>
          <cell r="F85">
            <v>13716</v>
          </cell>
          <cell r="G85">
            <v>1293</v>
          </cell>
          <cell r="H85">
            <v>0.1041</v>
          </cell>
          <cell r="I85">
            <v>3454</v>
          </cell>
          <cell r="J85">
            <v>628</v>
          </cell>
          <cell r="K85">
            <v>0.22220000000000001</v>
          </cell>
        </row>
        <row r="86">
          <cell r="C86">
            <v>11941</v>
          </cell>
          <cell r="D86">
            <v>181</v>
          </cell>
          <cell r="E86">
            <v>1.54E-2</v>
          </cell>
          <cell r="F86">
            <v>9745</v>
          </cell>
          <cell r="G86">
            <v>-15</v>
          </cell>
          <cell r="H86">
            <v>-1.5E-3</v>
          </cell>
          <cell r="I86">
            <v>2196</v>
          </cell>
          <cell r="J86">
            <v>196</v>
          </cell>
          <cell r="K86">
            <v>9.8000000000000004E-2</v>
          </cell>
        </row>
        <row r="87">
          <cell r="C87">
            <v>7573</v>
          </cell>
          <cell r="D87">
            <v>-434</v>
          </cell>
          <cell r="E87">
            <v>-5.4199999999999998E-2</v>
          </cell>
          <cell r="F87">
            <v>5865</v>
          </cell>
          <cell r="G87">
            <v>-628</v>
          </cell>
          <cell r="H87">
            <v>-9.6699999999999994E-2</v>
          </cell>
          <cell r="I87">
            <v>1708</v>
          </cell>
          <cell r="J87">
            <v>194</v>
          </cell>
          <cell r="K87">
            <v>0.12809999999999999</v>
          </cell>
        </row>
        <row r="88">
          <cell r="C88">
            <v>4930</v>
          </cell>
          <cell r="D88">
            <v>103</v>
          </cell>
          <cell r="E88">
            <v>2.1299999999999999E-2</v>
          </cell>
          <cell r="F88">
            <v>4265</v>
          </cell>
          <cell r="G88">
            <v>76</v>
          </cell>
          <cell r="H88">
            <v>1.8100000000000002E-2</v>
          </cell>
          <cell r="I88">
            <v>665</v>
          </cell>
          <cell r="J88">
            <v>27</v>
          </cell>
          <cell r="K88">
            <v>4.2299999999999997E-2</v>
          </cell>
        </row>
        <row r="89">
          <cell r="C89">
            <v>4287</v>
          </cell>
          <cell r="D89">
            <v>110</v>
          </cell>
          <cell r="E89">
            <v>2.63E-2</v>
          </cell>
          <cell r="F89">
            <v>3506</v>
          </cell>
          <cell r="G89">
            <v>-50</v>
          </cell>
          <cell r="H89">
            <v>-1.41E-2</v>
          </cell>
          <cell r="I89">
            <v>781</v>
          </cell>
          <cell r="J89">
            <v>160</v>
          </cell>
          <cell r="K89">
            <v>0.2576</v>
          </cell>
        </row>
        <row r="98">
          <cell r="C98">
            <v>6685</v>
          </cell>
          <cell r="D98">
            <v>620</v>
          </cell>
          <cell r="E98">
            <v>0.1022</v>
          </cell>
          <cell r="F98">
            <v>3475</v>
          </cell>
          <cell r="G98">
            <v>268</v>
          </cell>
          <cell r="H98">
            <v>8.3599999999999994E-2</v>
          </cell>
          <cell r="I98">
            <v>3141</v>
          </cell>
          <cell r="J98">
            <v>344</v>
          </cell>
          <cell r="K98">
            <v>0.123</v>
          </cell>
          <cell r="L98">
            <v>69</v>
          </cell>
          <cell r="M98">
            <v>8</v>
          </cell>
          <cell r="N98">
            <v>0.13109999999999999</v>
          </cell>
        </row>
        <row r="99">
          <cell r="C99">
            <v>1017</v>
          </cell>
          <cell r="D99">
            <v>-6</v>
          </cell>
          <cell r="E99">
            <v>-5.8999999999999999E-3</v>
          </cell>
          <cell r="F99">
            <v>456</v>
          </cell>
          <cell r="G99">
            <v>-4</v>
          </cell>
          <cell r="H99">
            <v>-8.6999999999999994E-3</v>
          </cell>
          <cell r="I99">
            <v>548</v>
          </cell>
          <cell r="J99">
            <v>0</v>
          </cell>
          <cell r="L99">
            <v>13</v>
          </cell>
          <cell r="M99">
            <v>-2</v>
          </cell>
          <cell r="N99">
            <v>-0.1333</v>
          </cell>
        </row>
        <row r="100">
          <cell r="C100">
            <v>567</v>
          </cell>
          <cell r="D100">
            <v>25</v>
          </cell>
          <cell r="E100">
            <v>4.6100000000000002E-2</v>
          </cell>
          <cell r="F100">
            <v>243</v>
          </cell>
          <cell r="G100">
            <v>10</v>
          </cell>
          <cell r="H100">
            <v>4.2900000000000001E-2</v>
          </cell>
          <cell r="I100">
            <v>311</v>
          </cell>
          <cell r="J100">
            <v>6</v>
          </cell>
          <cell r="K100">
            <v>1.9699999999999999E-2</v>
          </cell>
          <cell r="L100">
            <v>13</v>
          </cell>
          <cell r="M100">
            <v>9</v>
          </cell>
          <cell r="N100">
            <v>2.25</v>
          </cell>
        </row>
        <row r="101">
          <cell r="C101">
            <v>1551</v>
          </cell>
          <cell r="D101">
            <v>266</v>
          </cell>
          <cell r="E101">
            <v>0.20699999999999999</v>
          </cell>
          <cell r="F101">
            <v>742</v>
          </cell>
          <cell r="G101">
            <v>172</v>
          </cell>
          <cell r="H101">
            <v>0.30180000000000001</v>
          </cell>
          <cell r="I101">
            <v>795</v>
          </cell>
          <cell r="J101">
            <v>94</v>
          </cell>
          <cell r="K101">
            <v>0.1341</v>
          </cell>
          <cell r="L101">
            <v>14</v>
          </cell>
          <cell r="M101">
            <v>0</v>
          </cell>
        </row>
        <row r="102">
          <cell r="C102">
            <v>3015</v>
          </cell>
          <cell r="D102">
            <v>-138</v>
          </cell>
          <cell r="E102">
            <v>-4.3799999999999999E-2</v>
          </cell>
          <cell r="F102">
            <v>1498</v>
          </cell>
          <cell r="G102">
            <v>18</v>
          </cell>
          <cell r="H102">
            <v>1.2200000000000001E-2</v>
          </cell>
          <cell r="I102">
            <v>1495</v>
          </cell>
          <cell r="J102">
            <v>-150</v>
          </cell>
          <cell r="K102">
            <v>-9.1200000000000003E-2</v>
          </cell>
          <cell r="L102">
            <v>22</v>
          </cell>
          <cell r="M102">
            <v>-6</v>
          </cell>
          <cell r="N102">
            <v>-0.21429999999999999</v>
          </cell>
        </row>
        <row r="103">
          <cell r="C103">
            <v>3045</v>
          </cell>
          <cell r="D103">
            <v>207</v>
          </cell>
          <cell r="E103">
            <v>7.2900000000000006E-2</v>
          </cell>
          <cell r="F103">
            <v>1478</v>
          </cell>
          <cell r="G103">
            <v>39</v>
          </cell>
          <cell r="H103">
            <v>2.7099999999999999E-2</v>
          </cell>
          <cell r="I103">
            <v>1537</v>
          </cell>
          <cell r="J103">
            <v>159</v>
          </cell>
          <cell r="K103">
            <v>0.1154</v>
          </cell>
          <cell r="L103">
            <v>30</v>
          </cell>
          <cell r="M103">
            <v>9</v>
          </cell>
          <cell r="N103">
            <v>0.42859999999999998</v>
          </cell>
        </row>
        <row r="104">
          <cell r="C104">
            <v>26068</v>
          </cell>
          <cell r="D104">
            <v>1476</v>
          </cell>
          <cell r="E104">
            <v>0.06</v>
          </cell>
          <cell r="F104">
            <v>13581</v>
          </cell>
          <cell r="G104">
            <v>846</v>
          </cell>
          <cell r="H104">
            <v>6.6400000000000001E-2</v>
          </cell>
          <cell r="I104">
            <v>12179</v>
          </cell>
          <cell r="J104">
            <v>609</v>
          </cell>
          <cell r="K104">
            <v>5.2600000000000001E-2</v>
          </cell>
          <cell r="L104">
            <v>308</v>
          </cell>
          <cell r="M104">
            <v>21</v>
          </cell>
          <cell r="N104">
            <v>7.3200000000000001E-2</v>
          </cell>
        </row>
        <row r="105">
          <cell r="C105">
            <v>6272</v>
          </cell>
          <cell r="D105">
            <v>253</v>
          </cell>
          <cell r="E105">
            <v>4.2000000000000003E-2</v>
          </cell>
          <cell r="F105">
            <v>3173</v>
          </cell>
          <cell r="G105">
            <v>229</v>
          </cell>
          <cell r="H105">
            <v>7.7799999999999994E-2</v>
          </cell>
          <cell r="I105">
            <v>2975</v>
          </cell>
          <cell r="J105">
            <v>7</v>
          </cell>
          <cell r="K105">
            <v>2.3999999999999998E-3</v>
          </cell>
          <cell r="L105">
            <v>124</v>
          </cell>
          <cell r="M105">
            <v>17</v>
          </cell>
          <cell r="N105">
            <v>0.15890000000000001</v>
          </cell>
        </row>
        <row r="106">
          <cell r="C106">
            <v>1941</v>
          </cell>
          <cell r="D106">
            <v>82</v>
          </cell>
          <cell r="E106">
            <v>4.41E-2</v>
          </cell>
          <cell r="F106">
            <v>991</v>
          </cell>
          <cell r="G106">
            <v>91</v>
          </cell>
          <cell r="H106">
            <v>0.1011</v>
          </cell>
          <cell r="I106">
            <v>916</v>
          </cell>
          <cell r="J106">
            <v>-7</v>
          </cell>
          <cell r="K106">
            <v>-7.6E-3</v>
          </cell>
          <cell r="L106">
            <v>34</v>
          </cell>
          <cell r="M106">
            <v>-2</v>
          </cell>
          <cell r="N106">
            <v>-5.5599999999999997E-2</v>
          </cell>
        </row>
        <row r="107">
          <cell r="C107">
            <v>17170</v>
          </cell>
          <cell r="D107">
            <v>1921</v>
          </cell>
          <cell r="E107">
            <v>0.126</v>
          </cell>
          <cell r="F107">
            <v>8654</v>
          </cell>
          <cell r="G107">
            <v>1188</v>
          </cell>
          <cell r="H107">
            <v>0.15909999999999999</v>
          </cell>
          <cell r="I107">
            <v>8284</v>
          </cell>
          <cell r="J107">
            <v>686</v>
          </cell>
          <cell r="K107">
            <v>9.0300000000000005E-2</v>
          </cell>
          <cell r="L107">
            <v>232</v>
          </cell>
          <cell r="M107">
            <v>47</v>
          </cell>
          <cell r="N107">
            <v>0.25409999999999999</v>
          </cell>
        </row>
        <row r="108">
          <cell r="C108">
            <v>11941</v>
          </cell>
          <cell r="D108">
            <v>181</v>
          </cell>
          <cell r="E108">
            <v>1.54E-2</v>
          </cell>
          <cell r="F108">
            <v>5687</v>
          </cell>
          <cell r="G108">
            <v>60</v>
          </cell>
          <cell r="H108">
            <v>1.0699999999999999E-2</v>
          </cell>
          <cell r="I108">
            <v>6104</v>
          </cell>
          <cell r="J108">
            <v>99</v>
          </cell>
          <cell r="K108">
            <v>1.6500000000000001E-2</v>
          </cell>
          <cell r="L108">
            <v>150</v>
          </cell>
          <cell r="M108">
            <v>22</v>
          </cell>
          <cell r="N108">
            <v>0.1719</v>
          </cell>
        </row>
        <row r="109">
          <cell r="C109">
            <v>7573</v>
          </cell>
          <cell r="D109">
            <v>-434</v>
          </cell>
          <cell r="E109">
            <v>-5.4199999999999998E-2</v>
          </cell>
          <cell r="F109">
            <v>3726</v>
          </cell>
          <cell r="G109">
            <v>-293</v>
          </cell>
          <cell r="H109">
            <v>-7.2900000000000006E-2</v>
          </cell>
          <cell r="I109">
            <v>3737</v>
          </cell>
          <cell r="J109">
            <v>-141</v>
          </cell>
          <cell r="K109">
            <v>-3.6400000000000002E-2</v>
          </cell>
          <cell r="L109">
            <v>110</v>
          </cell>
          <cell r="M109">
            <v>0</v>
          </cell>
        </row>
        <row r="110">
          <cell r="C110">
            <v>4930</v>
          </cell>
          <cell r="D110">
            <v>103</v>
          </cell>
          <cell r="E110">
            <v>2.1299999999999999E-2</v>
          </cell>
          <cell r="F110">
            <v>2525</v>
          </cell>
          <cell r="G110">
            <v>22</v>
          </cell>
          <cell r="H110">
            <v>8.8000000000000005E-3</v>
          </cell>
          <cell r="I110">
            <v>2330</v>
          </cell>
          <cell r="J110">
            <v>61</v>
          </cell>
          <cell r="K110">
            <v>2.69E-2</v>
          </cell>
          <cell r="L110">
            <v>75</v>
          </cell>
          <cell r="M110">
            <v>20</v>
          </cell>
          <cell r="N110">
            <v>0.36359999999999998</v>
          </cell>
        </row>
        <row r="111">
          <cell r="C111">
            <v>4287</v>
          </cell>
          <cell r="D111">
            <v>110</v>
          </cell>
          <cell r="E111">
            <v>2.63E-2</v>
          </cell>
          <cell r="F111">
            <v>2104</v>
          </cell>
          <cell r="G111">
            <v>181</v>
          </cell>
          <cell r="H111">
            <v>9.4100000000000003E-2</v>
          </cell>
          <cell r="I111">
            <v>2128</v>
          </cell>
          <cell r="J111">
            <v>-73</v>
          </cell>
          <cell r="K111">
            <v>-3.32E-2</v>
          </cell>
          <cell r="L111">
            <v>55</v>
          </cell>
          <cell r="M111">
            <v>2</v>
          </cell>
          <cell r="N111">
            <v>3.7699999999999997E-2</v>
          </cell>
        </row>
        <row r="120">
          <cell r="C120">
            <v>6685</v>
          </cell>
          <cell r="D120">
            <v>0.1022</v>
          </cell>
          <cell r="E120">
            <v>975</v>
          </cell>
          <cell r="F120">
            <v>0.25969999999999999</v>
          </cell>
          <cell r="G120">
            <v>3324</v>
          </cell>
          <cell r="H120">
            <v>9.7000000000000003E-2</v>
          </cell>
          <cell r="I120">
            <v>834</v>
          </cell>
          <cell r="J120">
            <v>0.25600000000000001</v>
          </cell>
          <cell r="K120">
            <v>288</v>
          </cell>
          <cell r="L120">
            <v>2.4899999999999999E-2</v>
          </cell>
          <cell r="M120">
            <v>672</v>
          </cell>
          <cell r="N120">
            <v>-6.93E-2</v>
          </cell>
          <cell r="O120">
            <v>318</v>
          </cell>
          <cell r="P120">
            <v>-0.20100000000000001</v>
          </cell>
          <cell r="Q120">
            <v>270</v>
          </cell>
          <cell r="R120">
            <v>0.37759999999999999</v>
          </cell>
          <cell r="S120">
            <v>4</v>
          </cell>
        </row>
        <row r="121">
          <cell r="C121">
            <v>1017</v>
          </cell>
          <cell r="D121">
            <v>-5.8999999999999999E-3</v>
          </cell>
          <cell r="E121">
            <v>97</v>
          </cell>
          <cell r="F121">
            <v>-0.18490000000000001</v>
          </cell>
          <cell r="G121">
            <v>558</v>
          </cell>
          <cell r="H121">
            <v>2.1999999999999999E-2</v>
          </cell>
          <cell r="I121">
            <v>104</v>
          </cell>
          <cell r="J121">
            <v>0.18179999999999999</v>
          </cell>
          <cell r="K121">
            <v>17</v>
          </cell>
          <cell r="L121">
            <v>0.21429999999999999</v>
          </cell>
          <cell r="M121">
            <v>136</v>
          </cell>
          <cell r="N121">
            <v>3.0300000000000001E-2</v>
          </cell>
          <cell r="O121">
            <v>102</v>
          </cell>
          <cell r="P121">
            <v>-0.1774</v>
          </cell>
          <cell r="Q121">
            <v>3</v>
          </cell>
          <cell r="S121">
            <v>0</v>
          </cell>
        </row>
        <row r="122">
          <cell r="C122">
            <v>567</v>
          </cell>
          <cell r="D122">
            <v>4.6100000000000002E-2</v>
          </cell>
          <cell r="E122">
            <v>52</v>
          </cell>
          <cell r="F122">
            <v>-0.1613</v>
          </cell>
          <cell r="G122">
            <v>307</v>
          </cell>
          <cell r="H122">
            <v>0.21340000000000001</v>
          </cell>
          <cell r="I122">
            <v>99</v>
          </cell>
          <cell r="J122">
            <v>-5.7099999999999998E-2</v>
          </cell>
          <cell r="K122">
            <v>2</v>
          </cell>
          <cell r="L122">
            <v>-0.81820000000000004</v>
          </cell>
          <cell r="M122">
            <v>52</v>
          </cell>
          <cell r="N122">
            <v>0.73329999999999995</v>
          </cell>
          <cell r="O122">
            <v>52</v>
          </cell>
          <cell r="P122">
            <v>-0.35799999999999998</v>
          </cell>
          <cell r="Q122">
            <v>3</v>
          </cell>
          <cell r="S122">
            <v>0</v>
          </cell>
        </row>
        <row r="123">
          <cell r="C123">
            <v>1551</v>
          </cell>
          <cell r="D123">
            <v>0.20699999999999999</v>
          </cell>
          <cell r="E123">
            <v>180</v>
          </cell>
          <cell r="F123">
            <v>0.48759999999999998</v>
          </cell>
          <cell r="G123">
            <v>838</v>
          </cell>
          <cell r="H123">
            <v>0.2145</v>
          </cell>
          <cell r="I123">
            <v>227</v>
          </cell>
          <cell r="J123">
            <v>0.12939999999999999</v>
          </cell>
          <cell r="K123">
            <v>26</v>
          </cell>
          <cell r="L123">
            <v>0.3</v>
          </cell>
          <cell r="M123">
            <v>84</v>
          </cell>
          <cell r="N123">
            <v>-7.6899999999999996E-2</v>
          </cell>
          <cell r="O123">
            <v>125</v>
          </cell>
          <cell r="P123">
            <v>-0.13789999999999999</v>
          </cell>
          <cell r="Q123">
            <v>71</v>
          </cell>
          <cell r="R123">
            <v>3.1764999999999999</v>
          </cell>
          <cell r="S123">
            <v>0</v>
          </cell>
        </row>
        <row r="124">
          <cell r="C124">
            <v>3015</v>
          </cell>
          <cell r="D124">
            <v>-4.3799999999999999E-2</v>
          </cell>
          <cell r="E124">
            <v>550</v>
          </cell>
          <cell r="F124">
            <v>-0.127</v>
          </cell>
          <cell r="G124">
            <v>1420</v>
          </cell>
          <cell r="H124">
            <v>4.1999999999999997E-3</v>
          </cell>
          <cell r="I124">
            <v>404</v>
          </cell>
          <cell r="J124">
            <v>-0.1704</v>
          </cell>
          <cell r="K124">
            <v>103</v>
          </cell>
          <cell r="M124">
            <v>392</v>
          </cell>
          <cell r="N124">
            <v>7.0999999999999994E-2</v>
          </cell>
          <cell r="O124">
            <v>110</v>
          </cell>
          <cell r="P124">
            <v>-0.13389999999999999</v>
          </cell>
          <cell r="Q124">
            <v>36</v>
          </cell>
          <cell r="R124">
            <v>0.3846</v>
          </cell>
          <cell r="S124">
            <v>0</v>
          </cell>
        </row>
        <row r="125">
          <cell r="C125">
            <v>3045</v>
          </cell>
          <cell r="D125">
            <v>7.2900000000000006E-2</v>
          </cell>
          <cell r="E125">
            <v>328</v>
          </cell>
          <cell r="F125">
            <v>-4.0899999999999999E-2</v>
          </cell>
          <cell r="G125">
            <v>1626</v>
          </cell>
          <cell r="H125">
            <v>7.1900000000000006E-2</v>
          </cell>
          <cell r="I125">
            <v>429</v>
          </cell>
          <cell r="J125">
            <v>0.1028</v>
          </cell>
          <cell r="K125">
            <v>93</v>
          </cell>
          <cell r="L125">
            <v>0.24</v>
          </cell>
          <cell r="M125">
            <v>315</v>
          </cell>
          <cell r="N125">
            <v>0.16669999999999999</v>
          </cell>
          <cell r="O125">
            <v>172</v>
          </cell>
          <cell r="P125">
            <v>-0.1925</v>
          </cell>
          <cell r="Q125">
            <v>82</v>
          </cell>
          <cell r="R125">
            <v>1.6452</v>
          </cell>
          <cell r="S125">
            <v>0</v>
          </cell>
          <cell r="T125">
            <v>-1</v>
          </cell>
        </row>
        <row r="126">
          <cell r="C126">
            <v>26068</v>
          </cell>
          <cell r="D126">
            <v>0.06</v>
          </cell>
          <cell r="E126">
            <v>4488</v>
          </cell>
          <cell r="F126">
            <v>0.33810000000000001</v>
          </cell>
          <cell r="G126">
            <v>11330</v>
          </cell>
          <cell r="H126">
            <v>3.2000000000000001E-2</v>
          </cell>
          <cell r="I126">
            <v>5178</v>
          </cell>
          <cell r="J126">
            <v>2.1299999999999999E-2</v>
          </cell>
          <cell r="K126">
            <v>798</v>
          </cell>
          <cell r="L126">
            <v>0.3548</v>
          </cell>
          <cell r="M126">
            <v>1155</v>
          </cell>
          <cell r="N126">
            <v>8.6999999999999994E-3</v>
          </cell>
          <cell r="O126">
            <v>1094</v>
          </cell>
          <cell r="P126">
            <v>-0.1241</v>
          </cell>
          <cell r="Q126">
            <v>2018</v>
          </cell>
          <cell r="R126">
            <v>-8.5199999999999998E-2</v>
          </cell>
          <cell r="S126">
            <v>7</v>
          </cell>
        </row>
        <row r="127">
          <cell r="C127">
            <v>6272</v>
          </cell>
          <cell r="D127">
            <v>4.2000000000000003E-2</v>
          </cell>
          <cell r="E127">
            <v>648</v>
          </cell>
          <cell r="F127">
            <v>0.25829999999999997</v>
          </cell>
          <cell r="G127">
            <v>3618</v>
          </cell>
          <cell r="H127">
            <v>5.7000000000000002E-2</v>
          </cell>
          <cell r="I127">
            <v>471</v>
          </cell>
          <cell r="J127">
            <v>-0.15140000000000001</v>
          </cell>
          <cell r="K127">
            <v>208</v>
          </cell>
          <cell r="L127">
            <v>0.32479999999999998</v>
          </cell>
          <cell r="M127">
            <v>1002</v>
          </cell>
          <cell r="N127">
            <v>2.87E-2</v>
          </cell>
          <cell r="O127">
            <v>223</v>
          </cell>
          <cell r="P127">
            <v>-0.2898</v>
          </cell>
          <cell r="Q127">
            <v>102</v>
          </cell>
          <cell r="R127">
            <v>0.25929999999999997</v>
          </cell>
          <cell r="S127">
            <v>0</v>
          </cell>
        </row>
        <row r="128">
          <cell r="C128">
            <v>1941</v>
          </cell>
          <cell r="D128">
            <v>4.41E-2</v>
          </cell>
          <cell r="E128">
            <v>214</v>
          </cell>
          <cell r="F128">
            <v>0.1323</v>
          </cell>
          <cell r="G128">
            <v>1073</v>
          </cell>
          <cell r="H128">
            <v>6.8699999999999997E-2</v>
          </cell>
          <cell r="I128">
            <v>194</v>
          </cell>
          <cell r="J128">
            <v>-0.1142</v>
          </cell>
          <cell r="K128">
            <v>106</v>
          </cell>
          <cell r="L128">
            <v>1.3043</v>
          </cell>
          <cell r="M128">
            <v>270</v>
          </cell>
          <cell r="N128">
            <v>3.7000000000000002E-3</v>
          </cell>
          <cell r="O128">
            <v>74</v>
          </cell>
          <cell r="P128">
            <v>-0.38840000000000002</v>
          </cell>
          <cell r="Q128">
            <v>10</v>
          </cell>
          <cell r="R128">
            <v>-9.0899999999999995E-2</v>
          </cell>
          <cell r="S128">
            <v>0</v>
          </cell>
        </row>
        <row r="129">
          <cell r="C129">
            <v>17170</v>
          </cell>
          <cell r="D129">
            <v>0.126</v>
          </cell>
          <cell r="E129">
            <v>1658</v>
          </cell>
          <cell r="F129">
            <v>0.31380000000000002</v>
          </cell>
          <cell r="G129">
            <v>10453</v>
          </cell>
          <cell r="H129">
            <v>0.21690000000000001</v>
          </cell>
          <cell r="I129">
            <v>859</v>
          </cell>
          <cell r="J129">
            <v>-0.1226</v>
          </cell>
          <cell r="K129">
            <v>621</v>
          </cell>
          <cell r="L129">
            <v>0.18060000000000001</v>
          </cell>
          <cell r="M129">
            <v>2526</v>
          </cell>
          <cell r="N129">
            <v>-9.1399999999999995E-2</v>
          </cell>
          <cell r="O129">
            <v>641</v>
          </cell>
          <cell r="P129">
            <v>-0.15440000000000001</v>
          </cell>
          <cell r="Q129">
            <v>406</v>
          </cell>
          <cell r="R129">
            <v>0.1469</v>
          </cell>
          <cell r="S129">
            <v>6</v>
          </cell>
        </row>
        <row r="130">
          <cell r="C130">
            <v>11941</v>
          </cell>
          <cell r="D130">
            <v>1.54E-2</v>
          </cell>
          <cell r="E130">
            <v>1734</v>
          </cell>
          <cell r="F130">
            <v>5.4699999999999999E-2</v>
          </cell>
          <cell r="G130">
            <v>5806</v>
          </cell>
          <cell r="H130">
            <v>-3.8999999999999998E-3</v>
          </cell>
          <cell r="I130">
            <v>2614</v>
          </cell>
          <cell r="J130">
            <v>9.5100000000000004E-2</v>
          </cell>
          <cell r="K130">
            <v>413</v>
          </cell>
          <cell r="L130">
            <v>-4.1799999999999997E-2</v>
          </cell>
          <cell r="M130">
            <v>696</v>
          </cell>
          <cell r="N130">
            <v>9.2600000000000002E-2</v>
          </cell>
          <cell r="O130">
            <v>509</v>
          </cell>
          <cell r="P130">
            <v>-0.2697</v>
          </cell>
          <cell r="Q130">
            <v>164</v>
          </cell>
          <cell r="R130">
            <v>0.21479999999999999</v>
          </cell>
          <cell r="S130">
            <v>5</v>
          </cell>
        </row>
        <row r="131">
          <cell r="C131">
            <v>7573</v>
          </cell>
          <cell r="D131">
            <v>-5.4199999999999998E-2</v>
          </cell>
          <cell r="E131">
            <v>1043</v>
          </cell>
          <cell r="F131">
            <v>-3.5200000000000002E-2</v>
          </cell>
          <cell r="G131">
            <v>3266</v>
          </cell>
          <cell r="H131">
            <v>-2.3900000000000001E-2</v>
          </cell>
          <cell r="I131">
            <v>1977</v>
          </cell>
          <cell r="J131">
            <v>-8.8900000000000007E-2</v>
          </cell>
          <cell r="K131">
            <v>246</v>
          </cell>
          <cell r="L131">
            <v>0.46429999999999999</v>
          </cell>
          <cell r="M131">
            <v>378</v>
          </cell>
          <cell r="N131">
            <v>0.14199999999999999</v>
          </cell>
          <cell r="O131">
            <v>358</v>
          </cell>
          <cell r="P131">
            <v>-0.17510000000000001</v>
          </cell>
          <cell r="Q131">
            <v>301</v>
          </cell>
          <cell r="R131">
            <v>-0.36899999999999999</v>
          </cell>
          <cell r="S131">
            <v>4</v>
          </cell>
        </row>
        <row r="132">
          <cell r="C132">
            <v>4930</v>
          </cell>
          <cell r="D132">
            <v>2.1299999999999999E-2</v>
          </cell>
          <cell r="E132">
            <v>579</v>
          </cell>
          <cell r="F132">
            <v>0.10920000000000001</v>
          </cell>
          <cell r="G132">
            <v>2658</v>
          </cell>
          <cell r="H132">
            <v>-2.4199999999999999E-2</v>
          </cell>
          <cell r="I132">
            <v>686</v>
          </cell>
          <cell r="J132">
            <v>0.30170000000000002</v>
          </cell>
          <cell r="K132">
            <v>128</v>
          </cell>
          <cell r="L132">
            <v>7.5600000000000001E-2</v>
          </cell>
          <cell r="M132">
            <v>529</v>
          </cell>
          <cell r="N132">
            <v>-0.1285</v>
          </cell>
          <cell r="O132">
            <v>221</v>
          </cell>
          <cell r="P132">
            <v>9.1000000000000004E-3</v>
          </cell>
          <cell r="Q132">
            <v>126</v>
          </cell>
          <cell r="R132">
            <v>0.156</v>
          </cell>
          <cell r="S132">
            <v>3</v>
          </cell>
        </row>
        <row r="133">
          <cell r="C133">
            <v>4287</v>
          </cell>
          <cell r="D133">
            <v>2.63E-2</v>
          </cell>
          <cell r="E133">
            <v>543</v>
          </cell>
          <cell r="F133">
            <v>-1.8E-3</v>
          </cell>
          <cell r="G133">
            <v>2052</v>
          </cell>
          <cell r="H133">
            <v>3.32E-2</v>
          </cell>
          <cell r="I133">
            <v>755</v>
          </cell>
          <cell r="J133">
            <v>-2.58E-2</v>
          </cell>
          <cell r="K133">
            <v>144</v>
          </cell>
          <cell r="L133">
            <v>0.27429999999999999</v>
          </cell>
          <cell r="M133">
            <v>453</v>
          </cell>
          <cell r="N133">
            <v>0.1353</v>
          </cell>
          <cell r="O133">
            <v>244</v>
          </cell>
          <cell r="P133">
            <v>-2.7900000000000001E-2</v>
          </cell>
          <cell r="Q133">
            <v>96</v>
          </cell>
          <cell r="R133">
            <v>-0.1193</v>
          </cell>
          <cell r="S133">
            <v>0</v>
          </cell>
        </row>
        <row r="142">
          <cell r="C142">
            <v>6685</v>
          </cell>
          <cell r="D142">
            <v>620</v>
          </cell>
          <cell r="E142">
            <v>975</v>
          </cell>
          <cell r="F142">
            <v>201</v>
          </cell>
          <cell r="G142">
            <v>3324</v>
          </cell>
          <cell r="H142">
            <v>294</v>
          </cell>
          <cell r="I142">
            <v>834</v>
          </cell>
          <cell r="J142">
            <v>170</v>
          </cell>
          <cell r="K142">
            <v>288</v>
          </cell>
          <cell r="L142">
            <v>7</v>
          </cell>
          <cell r="M142">
            <v>672</v>
          </cell>
          <cell r="N142">
            <v>-50</v>
          </cell>
          <cell r="O142">
            <v>318</v>
          </cell>
          <cell r="P142">
            <v>-80</v>
          </cell>
          <cell r="Q142">
            <v>270</v>
          </cell>
          <cell r="R142">
            <v>74</v>
          </cell>
          <cell r="S142">
            <v>4</v>
          </cell>
          <cell r="T142">
            <v>4</v>
          </cell>
        </row>
        <row r="143">
          <cell r="C143">
            <v>1017</v>
          </cell>
          <cell r="D143">
            <v>-6</v>
          </cell>
          <cell r="E143">
            <v>97</v>
          </cell>
          <cell r="F143">
            <v>-22</v>
          </cell>
          <cell r="G143">
            <v>558</v>
          </cell>
          <cell r="H143">
            <v>12</v>
          </cell>
          <cell r="I143">
            <v>104</v>
          </cell>
          <cell r="J143">
            <v>16</v>
          </cell>
          <cell r="K143">
            <v>17</v>
          </cell>
          <cell r="L143">
            <v>3</v>
          </cell>
          <cell r="M143">
            <v>136</v>
          </cell>
          <cell r="N143">
            <v>4</v>
          </cell>
          <cell r="O143">
            <v>102</v>
          </cell>
          <cell r="P143">
            <v>-22</v>
          </cell>
          <cell r="Q143">
            <v>3</v>
          </cell>
          <cell r="R143">
            <v>3</v>
          </cell>
          <cell r="S143">
            <v>0</v>
          </cell>
          <cell r="T143">
            <v>0</v>
          </cell>
        </row>
        <row r="144">
          <cell r="C144">
            <v>567</v>
          </cell>
          <cell r="D144">
            <v>25</v>
          </cell>
          <cell r="E144">
            <v>52</v>
          </cell>
          <cell r="F144">
            <v>-10</v>
          </cell>
          <cell r="G144">
            <v>307</v>
          </cell>
          <cell r="H144">
            <v>54</v>
          </cell>
          <cell r="I144">
            <v>99</v>
          </cell>
          <cell r="J144">
            <v>-6</v>
          </cell>
          <cell r="K144">
            <v>2</v>
          </cell>
          <cell r="L144">
            <v>-9</v>
          </cell>
          <cell r="M144">
            <v>52</v>
          </cell>
          <cell r="N144">
            <v>22</v>
          </cell>
          <cell r="O144">
            <v>52</v>
          </cell>
          <cell r="P144">
            <v>-29</v>
          </cell>
          <cell r="Q144">
            <v>3</v>
          </cell>
          <cell r="R144">
            <v>3</v>
          </cell>
          <cell r="S144">
            <v>0</v>
          </cell>
          <cell r="T144">
            <v>0</v>
          </cell>
        </row>
        <row r="145">
          <cell r="C145">
            <v>1551</v>
          </cell>
          <cell r="D145">
            <v>266</v>
          </cell>
          <cell r="E145">
            <v>180</v>
          </cell>
          <cell r="F145">
            <v>59</v>
          </cell>
          <cell r="G145">
            <v>838</v>
          </cell>
          <cell r="H145">
            <v>148</v>
          </cell>
          <cell r="I145">
            <v>227</v>
          </cell>
          <cell r="J145">
            <v>26</v>
          </cell>
          <cell r="K145">
            <v>26</v>
          </cell>
          <cell r="L145">
            <v>6</v>
          </cell>
          <cell r="M145">
            <v>84</v>
          </cell>
          <cell r="N145">
            <v>-7</v>
          </cell>
          <cell r="O145">
            <v>125</v>
          </cell>
          <cell r="P145">
            <v>-20</v>
          </cell>
          <cell r="Q145">
            <v>71</v>
          </cell>
          <cell r="R145">
            <v>54</v>
          </cell>
          <cell r="S145">
            <v>0</v>
          </cell>
          <cell r="T145">
            <v>0</v>
          </cell>
        </row>
        <row r="146">
          <cell r="C146">
            <v>3015</v>
          </cell>
          <cell r="D146">
            <v>-138</v>
          </cell>
          <cell r="E146">
            <v>550</v>
          </cell>
          <cell r="F146">
            <v>-80</v>
          </cell>
          <cell r="G146">
            <v>1420</v>
          </cell>
          <cell r="H146">
            <v>6</v>
          </cell>
          <cell r="I146">
            <v>404</v>
          </cell>
          <cell r="J146">
            <v>-83</v>
          </cell>
          <cell r="K146">
            <v>103</v>
          </cell>
          <cell r="L146">
            <v>0</v>
          </cell>
          <cell r="M146">
            <v>392</v>
          </cell>
          <cell r="N146">
            <v>26</v>
          </cell>
          <cell r="O146">
            <v>110</v>
          </cell>
          <cell r="P146">
            <v>-17</v>
          </cell>
          <cell r="Q146">
            <v>36</v>
          </cell>
          <cell r="R146">
            <v>10</v>
          </cell>
          <cell r="S146">
            <v>0</v>
          </cell>
          <cell r="T146">
            <v>0</v>
          </cell>
        </row>
        <row r="147">
          <cell r="C147">
            <v>3045</v>
          </cell>
          <cell r="D147">
            <v>207</v>
          </cell>
          <cell r="E147">
            <v>328</v>
          </cell>
          <cell r="F147">
            <v>-14</v>
          </cell>
          <cell r="G147">
            <v>1626</v>
          </cell>
          <cell r="H147">
            <v>109</v>
          </cell>
          <cell r="I147">
            <v>429</v>
          </cell>
          <cell r="J147">
            <v>40</v>
          </cell>
          <cell r="K147">
            <v>93</v>
          </cell>
          <cell r="L147">
            <v>18</v>
          </cell>
          <cell r="M147">
            <v>315</v>
          </cell>
          <cell r="N147">
            <v>45</v>
          </cell>
          <cell r="O147">
            <v>172</v>
          </cell>
          <cell r="P147">
            <v>-41</v>
          </cell>
          <cell r="Q147">
            <v>82</v>
          </cell>
          <cell r="R147">
            <v>51</v>
          </cell>
          <cell r="S147">
            <v>0</v>
          </cell>
          <cell r="T147">
            <v>-1</v>
          </cell>
        </row>
        <row r="148">
          <cell r="C148">
            <v>26068</v>
          </cell>
          <cell r="D148">
            <v>1476</v>
          </cell>
          <cell r="E148">
            <v>4488</v>
          </cell>
          <cell r="F148">
            <v>1134</v>
          </cell>
          <cell r="G148">
            <v>11330</v>
          </cell>
          <cell r="H148">
            <v>351</v>
          </cell>
          <cell r="I148">
            <v>5178</v>
          </cell>
          <cell r="J148">
            <v>108</v>
          </cell>
          <cell r="K148">
            <v>798</v>
          </cell>
          <cell r="L148">
            <v>209</v>
          </cell>
          <cell r="M148">
            <v>1155</v>
          </cell>
          <cell r="N148">
            <v>10</v>
          </cell>
          <cell r="O148">
            <v>1094</v>
          </cell>
          <cell r="P148">
            <v>-155</v>
          </cell>
          <cell r="Q148">
            <v>2018</v>
          </cell>
          <cell r="R148">
            <v>-188</v>
          </cell>
          <cell r="S148">
            <v>7</v>
          </cell>
          <cell r="T148">
            <v>7</v>
          </cell>
        </row>
        <row r="149">
          <cell r="C149">
            <v>6272</v>
          </cell>
          <cell r="D149">
            <v>253</v>
          </cell>
          <cell r="E149">
            <v>648</v>
          </cell>
          <cell r="F149">
            <v>133</v>
          </cell>
          <cell r="G149">
            <v>3618</v>
          </cell>
          <cell r="H149">
            <v>195</v>
          </cell>
          <cell r="I149">
            <v>471</v>
          </cell>
          <cell r="J149">
            <v>-84</v>
          </cell>
          <cell r="K149">
            <v>208</v>
          </cell>
          <cell r="L149">
            <v>51</v>
          </cell>
          <cell r="M149">
            <v>1002</v>
          </cell>
          <cell r="N149">
            <v>28</v>
          </cell>
          <cell r="O149">
            <v>223</v>
          </cell>
          <cell r="P149">
            <v>-91</v>
          </cell>
          <cell r="Q149">
            <v>102</v>
          </cell>
          <cell r="R149">
            <v>21</v>
          </cell>
          <cell r="S149">
            <v>0</v>
          </cell>
          <cell r="T149">
            <v>0</v>
          </cell>
        </row>
        <row r="150">
          <cell r="C150">
            <v>1941</v>
          </cell>
          <cell r="D150">
            <v>82</v>
          </cell>
          <cell r="E150">
            <v>214</v>
          </cell>
          <cell r="F150">
            <v>25</v>
          </cell>
          <cell r="G150">
            <v>1073</v>
          </cell>
          <cell r="H150">
            <v>69</v>
          </cell>
          <cell r="I150">
            <v>194</v>
          </cell>
          <cell r="J150">
            <v>-25</v>
          </cell>
          <cell r="K150">
            <v>106</v>
          </cell>
          <cell r="L150">
            <v>60</v>
          </cell>
          <cell r="M150">
            <v>270</v>
          </cell>
          <cell r="N150">
            <v>1</v>
          </cell>
          <cell r="O150">
            <v>74</v>
          </cell>
          <cell r="P150">
            <v>-47</v>
          </cell>
          <cell r="Q150">
            <v>10</v>
          </cell>
          <cell r="R150">
            <v>-1</v>
          </cell>
          <cell r="S150">
            <v>0</v>
          </cell>
          <cell r="T150">
            <v>0</v>
          </cell>
        </row>
        <row r="151">
          <cell r="C151">
            <v>17170</v>
          </cell>
          <cell r="D151">
            <v>1921</v>
          </cell>
          <cell r="E151">
            <v>1658</v>
          </cell>
          <cell r="F151">
            <v>396</v>
          </cell>
          <cell r="G151">
            <v>10453</v>
          </cell>
          <cell r="H151">
            <v>1863</v>
          </cell>
          <cell r="I151">
            <v>859</v>
          </cell>
          <cell r="J151">
            <v>-120</v>
          </cell>
          <cell r="K151">
            <v>621</v>
          </cell>
          <cell r="L151">
            <v>95</v>
          </cell>
          <cell r="M151">
            <v>2526</v>
          </cell>
          <cell r="N151">
            <v>-254</v>
          </cell>
          <cell r="O151">
            <v>641</v>
          </cell>
          <cell r="P151">
            <v>-117</v>
          </cell>
          <cell r="Q151">
            <v>406</v>
          </cell>
          <cell r="R151">
            <v>52</v>
          </cell>
          <cell r="S151">
            <v>6</v>
          </cell>
          <cell r="T151">
            <v>6</v>
          </cell>
        </row>
        <row r="152">
          <cell r="C152">
            <v>11941</v>
          </cell>
          <cell r="D152">
            <v>181</v>
          </cell>
          <cell r="E152">
            <v>1734</v>
          </cell>
          <cell r="F152">
            <v>90</v>
          </cell>
          <cell r="G152">
            <v>5806</v>
          </cell>
          <cell r="H152">
            <v>-23</v>
          </cell>
          <cell r="I152">
            <v>2614</v>
          </cell>
          <cell r="J152">
            <v>227</v>
          </cell>
          <cell r="K152">
            <v>413</v>
          </cell>
          <cell r="L152">
            <v>-18</v>
          </cell>
          <cell r="M152">
            <v>696</v>
          </cell>
          <cell r="N152">
            <v>59</v>
          </cell>
          <cell r="O152">
            <v>509</v>
          </cell>
          <cell r="P152">
            <v>-188</v>
          </cell>
          <cell r="Q152">
            <v>164</v>
          </cell>
          <cell r="R152">
            <v>29</v>
          </cell>
          <cell r="S152">
            <v>5</v>
          </cell>
          <cell r="T152">
            <v>5</v>
          </cell>
        </row>
        <row r="153">
          <cell r="C153">
            <v>7573</v>
          </cell>
          <cell r="D153">
            <v>-434</v>
          </cell>
          <cell r="E153">
            <v>1043</v>
          </cell>
          <cell r="F153">
            <v>-38</v>
          </cell>
          <cell r="G153">
            <v>3266</v>
          </cell>
          <cell r="H153">
            <v>-80</v>
          </cell>
          <cell r="I153">
            <v>1977</v>
          </cell>
          <cell r="J153">
            <v>-193</v>
          </cell>
          <cell r="K153">
            <v>246</v>
          </cell>
          <cell r="L153">
            <v>78</v>
          </cell>
          <cell r="M153">
            <v>378</v>
          </cell>
          <cell r="N153">
            <v>47</v>
          </cell>
          <cell r="O153">
            <v>358</v>
          </cell>
          <cell r="P153">
            <v>-76</v>
          </cell>
          <cell r="Q153">
            <v>301</v>
          </cell>
          <cell r="R153">
            <v>-176</v>
          </cell>
          <cell r="S153">
            <v>4</v>
          </cell>
          <cell r="T153">
            <v>4</v>
          </cell>
        </row>
        <row r="154">
          <cell r="C154">
            <v>4930</v>
          </cell>
          <cell r="D154">
            <v>103</v>
          </cell>
          <cell r="E154">
            <v>579</v>
          </cell>
          <cell r="F154">
            <v>57</v>
          </cell>
          <cell r="G154">
            <v>2658</v>
          </cell>
          <cell r="H154">
            <v>-66</v>
          </cell>
          <cell r="I154">
            <v>686</v>
          </cell>
          <cell r="J154">
            <v>159</v>
          </cell>
          <cell r="K154">
            <v>128</v>
          </cell>
          <cell r="L154">
            <v>9</v>
          </cell>
          <cell r="M154">
            <v>529</v>
          </cell>
          <cell r="N154">
            <v>-78</v>
          </cell>
          <cell r="O154">
            <v>221</v>
          </cell>
          <cell r="P154">
            <v>2</v>
          </cell>
          <cell r="Q154">
            <v>126</v>
          </cell>
          <cell r="R154">
            <v>17</v>
          </cell>
          <cell r="S154">
            <v>3</v>
          </cell>
          <cell r="T154">
            <v>3</v>
          </cell>
        </row>
        <row r="155">
          <cell r="C155">
            <v>4287</v>
          </cell>
          <cell r="D155">
            <v>110</v>
          </cell>
          <cell r="E155">
            <v>543</v>
          </cell>
          <cell r="F155">
            <v>-1</v>
          </cell>
          <cell r="G155">
            <v>2052</v>
          </cell>
          <cell r="H155">
            <v>66</v>
          </cell>
          <cell r="I155">
            <v>755</v>
          </cell>
          <cell r="J155">
            <v>-20</v>
          </cell>
          <cell r="K155">
            <v>144</v>
          </cell>
          <cell r="L155">
            <v>31</v>
          </cell>
          <cell r="M155">
            <v>453</v>
          </cell>
          <cell r="N155">
            <v>54</v>
          </cell>
          <cell r="O155">
            <v>244</v>
          </cell>
          <cell r="P155">
            <v>-7</v>
          </cell>
          <cell r="Q155">
            <v>96</v>
          </cell>
          <cell r="R155">
            <v>-13</v>
          </cell>
          <cell r="S155">
            <v>0</v>
          </cell>
          <cell r="T155">
            <v>0</v>
          </cell>
        </row>
      </sheetData>
      <sheetData sheetId="6"/>
      <sheetData sheetId="7">
        <row r="4">
          <cell r="C4">
            <v>18595</v>
          </cell>
          <cell r="D4">
            <v>17952</v>
          </cell>
          <cell r="E4">
            <v>15776</v>
          </cell>
          <cell r="F4">
            <v>19508</v>
          </cell>
          <cell r="G4">
            <v>20807</v>
          </cell>
        </row>
        <row r="5">
          <cell r="C5">
            <v>33438</v>
          </cell>
          <cell r="D5">
            <v>32927</v>
          </cell>
          <cell r="E5">
            <v>24983</v>
          </cell>
          <cell r="F5">
            <v>30315</v>
          </cell>
          <cell r="G5">
            <v>35517</v>
          </cell>
        </row>
        <row r="6">
          <cell r="C6">
            <v>8060</v>
          </cell>
          <cell r="D6">
            <v>7596</v>
          </cell>
          <cell r="E6">
            <v>6124</v>
          </cell>
          <cell r="F6">
            <v>7278</v>
          </cell>
          <cell r="G6">
            <v>7957</v>
          </cell>
        </row>
        <row r="13">
          <cell r="C13">
            <v>3392</v>
          </cell>
          <cell r="D13">
            <v>3137</v>
          </cell>
          <cell r="E13">
            <v>2609</v>
          </cell>
          <cell r="F13">
            <v>3624</v>
          </cell>
          <cell r="G13">
            <v>3664</v>
          </cell>
        </row>
        <row r="14">
          <cell r="C14">
            <v>7146</v>
          </cell>
          <cell r="D14">
            <v>6352</v>
          </cell>
          <cell r="E14">
            <v>5067</v>
          </cell>
          <cell r="F14">
            <v>6234</v>
          </cell>
          <cell r="G14">
            <v>7115</v>
          </cell>
        </row>
        <row r="15">
          <cell r="C15">
            <v>1171</v>
          </cell>
          <cell r="D15">
            <v>1218</v>
          </cell>
          <cell r="E15">
            <v>849</v>
          </cell>
          <cell r="F15">
            <v>959</v>
          </cell>
          <cell r="G15">
            <v>994</v>
          </cell>
        </row>
        <row r="22">
          <cell r="C22">
            <v>707</v>
          </cell>
          <cell r="D22">
            <v>556</v>
          </cell>
          <cell r="E22">
            <v>409</v>
          </cell>
          <cell r="F22">
            <v>591</v>
          </cell>
          <cell r="G22">
            <v>594</v>
          </cell>
        </row>
        <row r="23">
          <cell r="C23">
            <v>1249</v>
          </cell>
          <cell r="D23">
            <v>1072</v>
          </cell>
          <cell r="E23">
            <v>903</v>
          </cell>
          <cell r="F23">
            <v>1149</v>
          </cell>
          <cell r="G23">
            <v>1405</v>
          </cell>
        </row>
        <row r="24">
          <cell r="C24">
            <v>210</v>
          </cell>
          <cell r="D24">
            <v>179</v>
          </cell>
          <cell r="E24">
            <v>132</v>
          </cell>
          <cell r="F24">
            <v>137</v>
          </cell>
          <cell r="G24">
            <v>166</v>
          </cell>
        </row>
        <row r="31">
          <cell r="C31">
            <v>1442</v>
          </cell>
          <cell r="D31">
            <v>1423</v>
          </cell>
          <cell r="E31">
            <v>1170</v>
          </cell>
          <cell r="F31">
            <v>1752</v>
          </cell>
          <cell r="G31">
            <v>1759</v>
          </cell>
        </row>
        <row r="32">
          <cell r="C32">
            <v>3206</v>
          </cell>
          <cell r="D32">
            <v>2969</v>
          </cell>
          <cell r="E32">
            <v>2320</v>
          </cell>
          <cell r="F32">
            <v>2867</v>
          </cell>
          <cell r="G32">
            <v>3181</v>
          </cell>
        </row>
        <row r="33">
          <cell r="C33">
            <v>577</v>
          </cell>
          <cell r="D33">
            <v>619</v>
          </cell>
          <cell r="E33">
            <v>422</v>
          </cell>
          <cell r="F33">
            <v>484</v>
          </cell>
          <cell r="G33">
            <v>463</v>
          </cell>
        </row>
        <row r="40">
          <cell r="C40">
            <v>396</v>
          </cell>
          <cell r="D40">
            <v>411</v>
          </cell>
          <cell r="E40">
            <v>354</v>
          </cell>
          <cell r="F40">
            <v>468</v>
          </cell>
          <cell r="G40">
            <v>540</v>
          </cell>
        </row>
        <row r="41">
          <cell r="C41">
            <v>1152</v>
          </cell>
          <cell r="D41">
            <v>1018</v>
          </cell>
          <cell r="E41">
            <v>839</v>
          </cell>
          <cell r="F41">
            <v>989</v>
          </cell>
          <cell r="G41">
            <v>1196</v>
          </cell>
        </row>
        <row r="42">
          <cell r="C42">
            <v>141</v>
          </cell>
          <cell r="D42">
            <v>133</v>
          </cell>
          <cell r="E42">
            <v>89</v>
          </cell>
          <cell r="F42">
            <v>142</v>
          </cell>
          <cell r="G42">
            <v>152</v>
          </cell>
        </row>
        <row r="49">
          <cell r="C49">
            <v>847</v>
          </cell>
          <cell r="D49">
            <v>747</v>
          </cell>
          <cell r="E49">
            <v>676</v>
          </cell>
          <cell r="F49">
            <v>813</v>
          </cell>
          <cell r="G49">
            <v>771</v>
          </cell>
        </row>
        <row r="50">
          <cell r="C50">
            <v>1539</v>
          </cell>
          <cell r="D50">
            <v>1293</v>
          </cell>
          <cell r="E50">
            <v>1005</v>
          </cell>
          <cell r="F50">
            <v>1229</v>
          </cell>
          <cell r="G50">
            <v>1333</v>
          </cell>
        </row>
        <row r="51">
          <cell r="C51">
            <v>243</v>
          </cell>
          <cell r="D51">
            <v>287</v>
          </cell>
          <cell r="E51">
            <v>206</v>
          </cell>
          <cell r="F51">
            <v>196</v>
          </cell>
          <cell r="G51">
            <v>213</v>
          </cell>
        </row>
      </sheetData>
      <sheetData sheetId="8">
        <row r="4">
          <cell r="C4">
            <v>9783</v>
          </cell>
          <cell r="D4">
            <v>9320</v>
          </cell>
          <cell r="E4">
            <v>9534</v>
          </cell>
          <cell r="F4">
            <v>9505</v>
          </cell>
          <cell r="G4">
            <v>10760</v>
          </cell>
        </row>
        <row r="5">
          <cell r="C5">
            <v>7934</v>
          </cell>
          <cell r="D5">
            <v>7915</v>
          </cell>
          <cell r="E5">
            <v>3930</v>
          </cell>
          <cell r="F5">
            <v>5929</v>
          </cell>
          <cell r="G5">
            <v>7790</v>
          </cell>
        </row>
        <row r="6">
          <cell r="C6">
            <v>2721</v>
          </cell>
          <cell r="D6">
            <v>2669</v>
          </cell>
          <cell r="E6">
            <v>2479</v>
          </cell>
          <cell r="F6">
            <v>3231</v>
          </cell>
          <cell r="G6">
            <v>3385</v>
          </cell>
        </row>
        <row r="7">
          <cell r="C7">
            <v>13000</v>
          </cell>
          <cell r="D7">
            <v>13023</v>
          </cell>
          <cell r="E7">
            <v>9040</v>
          </cell>
          <cell r="F7">
            <v>11650</v>
          </cell>
          <cell r="G7">
            <v>13582</v>
          </cell>
        </row>
        <row r="14">
          <cell r="C14">
            <v>1751</v>
          </cell>
          <cell r="D14">
            <v>1571</v>
          </cell>
          <cell r="E14">
            <v>1730</v>
          </cell>
          <cell r="F14">
            <v>1777</v>
          </cell>
          <cell r="G14">
            <v>1943</v>
          </cell>
        </row>
        <row r="15">
          <cell r="C15">
            <v>1683</v>
          </cell>
          <cell r="D15">
            <v>1490</v>
          </cell>
          <cell r="E15">
            <v>678</v>
          </cell>
          <cell r="F15">
            <v>1119</v>
          </cell>
          <cell r="G15">
            <v>1429</v>
          </cell>
        </row>
        <row r="16">
          <cell r="C16">
            <v>662</v>
          </cell>
          <cell r="D16">
            <v>620</v>
          </cell>
          <cell r="E16">
            <v>584</v>
          </cell>
          <cell r="F16">
            <v>773</v>
          </cell>
          <cell r="G16">
            <v>751</v>
          </cell>
        </row>
        <row r="17">
          <cell r="C17">
            <v>3050</v>
          </cell>
          <cell r="D17">
            <v>2671</v>
          </cell>
          <cell r="E17">
            <v>2075</v>
          </cell>
          <cell r="F17">
            <v>2565</v>
          </cell>
          <cell r="G17">
            <v>2992</v>
          </cell>
        </row>
        <row r="24">
          <cell r="C24">
            <v>269</v>
          </cell>
          <cell r="D24">
            <v>263</v>
          </cell>
          <cell r="E24">
            <v>327</v>
          </cell>
          <cell r="F24">
            <v>330</v>
          </cell>
          <cell r="G24">
            <v>338</v>
          </cell>
        </row>
        <row r="25">
          <cell r="C25">
            <v>311</v>
          </cell>
          <cell r="D25">
            <v>248</v>
          </cell>
          <cell r="E25">
            <v>126</v>
          </cell>
          <cell r="F25">
            <v>186</v>
          </cell>
          <cell r="G25">
            <v>336</v>
          </cell>
        </row>
        <row r="26">
          <cell r="C26">
            <v>104</v>
          </cell>
          <cell r="D26">
            <v>84</v>
          </cell>
          <cell r="E26">
            <v>74</v>
          </cell>
          <cell r="F26">
            <v>88</v>
          </cell>
          <cell r="G26">
            <v>93</v>
          </cell>
        </row>
        <row r="27">
          <cell r="C27">
            <v>565</v>
          </cell>
          <cell r="D27">
            <v>477</v>
          </cell>
          <cell r="E27">
            <v>376</v>
          </cell>
          <cell r="F27">
            <v>545</v>
          </cell>
          <cell r="G27">
            <v>638</v>
          </cell>
        </row>
        <row r="34">
          <cell r="C34">
            <v>850</v>
          </cell>
          <cell r="D34">
            <v>707</v>
          </cell>
          <cell r="E34">
            <v>794</v>
          </cell>
          <cell r="F34">
            <v>826</v>
          </cell>
          <cell r="G34">
            <v>889</v>
          </cell>
        </row>
        <row r="35">
          <cell r="C35">
            <v>888</v>
          </cell>
          <cell r="D35">
            <v>849</v>
          </cell>
          <cell r="E35">
            <v>389</v>
          </cell>
          <cell r="F35">
            <v>690</v>
          </cell>
          <cell r="G35">
            <v>816</v>
          </cell>
        </row>
        <row r="36">
          <cell r="C36">
            <v>245</v>
          </cell>
          <cell r="D36">
            <v>200</v>
          </cell>
          <cell r="E36">
            <v>200</v>
          </cell>
          <cell r="F36">
            <v>220</v>
          </cell>
          <cell r="G36">
            <v>249</v>
          </cell>
        </row>
        <row r="37">
          <cell r="C37">
            <v>1223</v>
          </cell>
          <cell r="D37">
            <v>1213</v>
          </cell>
          <cell r="E37">
            <v>937</v>
          </cell>
          <cell r="F37">
            <v>1131</v>
          </cell>
          <cell r="G37">
            <v>1227</v>
          </cell>
        </row>
        <row r="44">
          <cell r="C44">
            <v>284</v>
          </cell>
          <cell r="D44">
            <v>268</v>
          </cell>
          <cell r="E44">
            <v>271</v>
          </cell>
          <cell r="F44">
            <v>275</v>
          </cell>
          <cell r="G44">
            <v>370</v>
          </cell>
        </row>
        <row r="45">
          <cell r="C45">
            <v>269</v>
          </cell>
          <cell r="D45">
            <v>202</v>
          </cell>
          <cell r="E45">
            <v>100</v>
          </cell>
          <cell r="F45">
            <v>160</v>
          </cell>
          <cell r="G45">
            <v>185</v>
          </cell>
        </row>
        <row r="46">
          <cell r="C46">
            <v>118</v>
          </cell>
          <cell r="D46">
            <v>107</v>
          </cell>
          <cell r="E46">
            <v>95</v>
          </cell>
          <cell r="F46">
            <v>131</v>
          </cell>
          <cell r="G46">
            <v>146</v>
          </cell>
        </row>
        <row r="47">
          <cell r="C47">
            <v>481</v>
          </cell>
          <cell r="D47">
            <v>441</v>
          </cell>
          <cell r="E47">
            <v>373</v>
          </cell>
          <cell r="F47">
            <v>423</v>
          </cell>
          <cell r="G47">
            <v>495</v>
          </cell>
        </row>
        <row r="54">
          <cell r="C54">
            <v>348</v>
          </cell>
          <cell r="D54">
            <v>333</v>
          </cell>
          <cell r="E54">
            <v>338</v>
          </cell>
          <cell r="F54">
            <v>346</v>
          </cell>
          <cell r="G54">
            <v>346</v>
          </cell>
        </row>
        <row r="55">
          <cell r="C55">
            <v>215</v>
          </cell>
          <cell r="D55">
            <v>191</v>
          </cell>
          <cell r="E55">
            <v>63</v>
          </cell>
          <cell r="F55">
            <v>83</v>
          </cell>
          <cell r="G55">
            <v>92</v>
          </cell>
        </row>
        <row r="56">
          <cell r="C56">
            <v>195</v>
          </cell>
          <cell r="D56">
            <v>229</v>
          </cell>
          <cell r="E56">
            <v>215</v>
          </cell>
          <cell r="F56">
            <v>334</v>
          </cell>
          <cell r="G56">
            <v>263</v>
          </cell>
        </row>
        <row r="57">
          <cell r="C57">
            <v>781</v>
          </cell>
          <cell r="D57">
            <v>540</v>
          </cell>
          <cell r="E57">
            <v>389</v>
          </cell>
          <cell r="F57">
            <v>466</v>
          </cell>
          <cell r="G57">
            <v>632</v>
          </cell>
        </row>
      </sheetData>
      <sheetData sheetId="9">
        <row r="4">
          <cell r="C4">
            <v>30997</v>
          </cell>
          <cell r="D4">
            <v>29401</v>
          </cell>
          <cell r="E4">
            <v>24904</v>
          </cell>
          <cell r="F4">
            <v>30147</v>
          </cell>
          <cell r="G4">
            <v>32979</v>
          </cell>
        </row>
        <row r="5">
          <cell r="C5">
            <v>29096</v>
          </cell>
          <cell r="D5">
            <v>29074</v>
          </cell>
          <cell r="E5">
            <v>21979</v>
          </cell>
          <cell r="F5">
            <v>26954</v>
          </cell>
          <cell r="G5">
            <v>31302</v>
          </cell>
        </row>
        <row r="6">
          <cell r="C6">
            <v>50166</v>
          </cell>
          <cell r="D6">
            <v>48217</v>
          </cell>
          <cell r="E6">
            <v>37564</v>
          </cell>
          <cell r="F6">
            <v>46954</v>
          </cell>
          <cell r="G6">
            <v>52613</v>
          </cell>
        </row>
        <row r="7">
          <cell r="C7">
            <v>9927</v>
          </cell>
          <cell r="D7">
            <v>10258</v>
          </cell>
          <cell r="E7">
            <v>9319</v>
          </cell>
          <cell r="F7">
            <v>10147</v>
          </cell>
          <cell r="G7">
            <v>11668</v>
          </cell>
        </row>
        <row r="8">
          <cell r="C8">
            <v>34904</v>
          </cell>
          <cell r="D8">
            <v>34091</v>
          </cell>
          <cell r="E8">
            <v>26336</v>
          </cell>
          <cell r="F8">
            <v>33688</v>
          </cell>
          <cell r="G8">
            <v>38038</v>
          </cell>
        </row>
        <row r="9">
          <cell r="C9">
            <v>24588</v>
          </cell>
          <cell r="D9">
            <v>23767</v>
          </cell>
          <cell r="E9">
            <v>19962</v>
          </cell>
          <cell r="F9">
            <v>22794</v>
          </cell>
          <cell r="G9">
            <v>25531</v>
          </cell>
        </row>
        <row r="10">
          <cell r="C10">
            <v>601</v>
          </cell>
          <cell r="D10">
            <v>617</v>
          </cell>
          <cell r="E10">
            <v>585</v>
          </cell>
          <cell r="F10">
            <v>619</v>
          </cell>
          <cell r="G10">
            <v>712</v>
          </cell>
        </row>
        <row r="17">
          <cell r="C17">
            <v>5940</v>
          </cell>
          <cell r="D17">
            <v>5502</v>
          </cell>
          <cell r="E17">
            <v>4519</v>
          </cell>
          <cell r="F17">
            <v>5510</v>
          </cell>
          <cell r="G17">
            <v>5770</v>
          </cell>
        </row>
        <row r="18">
          <cell r="C18">
            <v>5769</v>
          </cell>
          <cell r="D18">
            <v>5205</v>
          </cell>
          <cell r="E18">
            <v>4006</v>
          </cell>
          <cell r="F18">
            <v>5307</v>
          </cell>
          <cell r="G18">
            <v>6003</v>
          </cell>
        </row>
        <row r="19">
          <cell r="C19">
            <v>10389</v>
          </cell>
          <cell r="D19">
            <v>9423</v>
          </cell>
          <cell r="E19">
            <v>7407</v>
          </cell>
          <cell r="F19">
            <v>9471</v>
          </cell>
          <cell r="G19">
            <v>10267</v>
          </cell>
        </row>
        <row r="20">
          <cell r="C20">
            <v>1320</v>
          </cell>
          <cell r="D20">
            <v>1284</v>
          </cell>
          <cell r="E20">
            <v>1118</v>
          </cell>
          <cell r="F20">
            <v>1346</v>
          </cell>
          <cell r="G20">
            <v>1506</v>
          </cell>
        </row>
        <row r="21">
          <cell r="C21">
            <v>6663</v>
          </cell>
          <cell r="D21">
            <v>6039</v>
          </cell>
          <cell r="E21">
            <v>4864</v>
          </cell>
          <cell r="F21">
            <v>6421</v>
          </cell>
          <cell r="G21">
            <v>6795</v>
          </cell>
        </row>
        <row r="22">
          <cell r="C22">
            <v>4905</v>
          </cell>
          <cell r="D22">
            <v>4532</v>
          </cell>
          <cell r="E22">
            <v>3554</v>
          </cell>
          <cell r="F22">
            <v>4279</v>
          </cell>
          <cell r="G22">
            <v>4854</v>
          </cell>
        </row>
        <row r="23">
          <cell r="C23">
            <v>141</v>
          </cell>
          <cell r="D23">
            <v>136</v>
          </cell>
          <cell r="E23">
            <v>107</v>
          </cell>
          <cell r="F23">
            <v>117</v>
          </cell>
          <cell r="G23">
            <v>124</v>
          </cell>
        </row>
        <row r="30">
          <cell r="C30">
            <v>1122</v>
          </cell>
          <cell r="D30">
            <v>982</v>
          </cell>
          <cell r="E30">
            <v>743</v>
          </cell>
          <cell r="F30">
            <v>940</v>
          </cell>
          <cell r="G30">
            <v>1061</v>
          </cell>
        </row>
        <row r="31">
          <cell r="C31">
            <v>1044</v>
          </cell>
          <cell r="D31">
            <v>825</v>
          </cell>
          <cell r="E31">
            <v>701</v>
          </cell>
          <cell r="F31">
            <v>937</v>
          </cell>
          <cell r="G31">
            <v>1104</v>
          </cell>
        </row>
        <row r="32">
          <cell r="C32">
            <v>1996</v>
          </cell>
          <cell r="D32">
            <v>1690</v>
          </cell>
          <cell r="E32">
            <v>1322</v>
          </cell>
          <cell r="F32">
            <v>1723</v>
          </cell>
          <cell r="G32">
            <v>1974</v>
          </cell>
        </row>
        <row r="33">
          <cell r="C33">
            <v>170</v>
          </cell>
          <cell r="D33">
            <v>117</v>
          </cell>
          <cell r="E33">
            <v>122</v>
          </cell>
          <cell r="F33">
            <v>154</v>
          </cell>
          <cell r="G33">
            <v>191</v>
          </cell>
        </row>
        <row r="34">
          <cell r="C34">
            <v>1165</v>
          </cell>
          <cell r="D34">
            <v>972</v>
          </cell>
          <cell r="E34">
            <v>820</v>
          </cell>
          <cell r="F34">
            <v>1114</v>
          </cell>
          <cell r="G34">
            <v>1232</v>
          </cell>
        </row>
        <row r="35">
          <cell r="C35">
            <v>982</v>
          </cell>
          <cell r="D35">
            <v>807</v>
          </cell>
          <cell r="E35">
            <v>604</v>
          </cell>
          <cell r="F35">
            <v>749</v>
          </cell>
          <cell r="G35">
            <v>914</v>
          </cell>
        </row>
        <row r="36">
          <cell r="C36">
            <v>19</v>
          </cell>
          <cell r="D36">
            <v>28</v>
          </cell>
          <cell r="E36">
            <v>20</v>
          </cell>
          <cell r="F36">
            <v>14</v>
          </cell>
          <cell r="G36">
            <v>19</v>
          </cell>
        </row>
        <row r="43">
          <cell r="C43">
            <v>2597</v>
          </cell>
          <cell r="D43">
            <v>2426</v>
          </cell>
          <cell r="E43">
            <v>1990</v>
          </cell>
          <cell r="F43">
            <v>2437</v>
          </cell>
          <cell r="G43">
            <v>2482</v>
          </cell>
        </row>
        <row r="44">
          <cell r="C44">
            <v>2628</v>
          </cell>
          <cell r="D44">
            <v>2585</v>
          </cell>
          <cell r="E44">
            <v>1922</v>
          </cell>
          <cell r="F44">
            <v>2666</v>
          </cell>
          <cell r="G44">
            <v>2921</v>
          </cell>
        </row>
        <row r="45">
          <cell r="C45">
            <v>4517</v>
          </cell>
          <cell r="D45">
            <v>4270</v>
          </cell>
          <cell r="E45">
            <v>3293</v>
          </cell>
          <cell r="F45">
            <v>4375</v>
          </cell>
          <cell r="G45">
            <v>4584</v>
          </cell>
        </row>
        <row r="46">
          <cell r="C46">
            <v>708</v>
          </cell>
          <cell r="D46">
            <v>741</v>
          </cell>
          <cell r="E46">
            <v>619</v>
          </cell>
          <cell r="F46">
            <v>728</v>
          </cell>
          <cell r="G46">
            <v>819</v>
          </cell>
        </row>
        <row r="47">
          <cell r="C47">
            <v>3128</v>
          </cell>
          <cell r="D47">
            <v>2962</v>
          </cell>
          <cell r="E47">
            <v>2304</v>
          </cell>
          <cell r="F47">
            <v>3102</v>
          </cell>
          <cell r="G47">
            <v>3190</v>
          </cell>
        </row>
        <row r="48">
          <cell r="C48">
            <v>2032</v>
          </cell>
          <cell r="D48">
            <v>1991</v>
          </cell>
          <cell r="E48">
            <v>1567</v>
          </cell>
          <cell r="F48">
            <v>1947</v>
          </cell>
          <cell r="G48">
            <v>2164</v>
          </cell>
        </row>
        <row r="49">
          <cell r="C49">
            <v>65</v>
          </cell>
          <cell r="D49">
            <v>58</v>
          </cell>
          <cell r="E49">
            <v>41</v>
          </cell>
          <cell r="F49">
            <v>54</v>
          </cell>
          <cell r="G49">
            <v>49</v>
          </cell>
        </row>
        <row r="56">
          <cell r="C56">
            <v>767</v>
          </cell>
          <cell r="D56">
            <v>755</v>
          </cell>
          <cell r="E56">
            <v>659</v>
          </cell>
          <cell r="F56">
            <v>846</v>
          </cell>
          <cell r="G56">
            <v>948</v>
          </cell>
        </row>
        <row r="57">
          <cell r="C57">
            <v>922</v>
          </cell>
          <cell r="D57">
            <v>807</v>
          </cell>
          <cell r="E57">
            <v>623</v>
          </cell>
          <cell r="F57">
            <v>753</v>
          </cell>
          <cell r="G57">
            <v>940</v>
          </cell>
        </row>
        <row r="58">
          <cell r="C58">
            <v>1518</v>
          </cell>
          <cell r="D58">
            <v>1410</v>
          </cell>
          <cell r="E58">
            <v>1150</v>
          </cell>
          <cell r="F58">
            <v>1400</v>
          </cell>
          <cell r="G58">
            <v>1689</v>
          </cell>
        </row>
        <row r="59">
          <cell r="C59">
            <v>171</v>
          </cell>
          <cell r="D59">
            <v>152</v>
          </cell>
          <cell r="E59">
            <v>132</v>
          </cell>
          <cell r="F59">
            <v>199</v>
          </cell>
          <cell r="G59">
            <v>199</v>
          </cell>
        </row>
        <row r="60">
          <cell r="C60">
            <v>940</v>
          </cell>
          <cell r="D60">
            <v>818</v>
          </cell>
          <cell r="E60">
            <v>665</v>
          </cell>
          <cell r="F60">
            <v>893</v>
          </cell>
          <cell r="G60">
            <v>1019</v>
          </cell>
        </row>
        <row r="61">
          <cell r="C61">
            <v>726</v>
          </cell>
          <cell r="D61">
            <v>723</v>
          </cell>
          <cell r="E61">
            <v>593</v>
          </cell>
          <cell r="F61">
            <v>682</v>
          </cell>
          <cell r="G61">
            <v>843</v>
          </cell>
        </row>
        <row r="62">
          <cell r="C62">
            <v>23</v>
          </cell>
          <cell r="D62">
            <v>21</v>
          </cell>
          <cell r="E62">
            <v>24</v>
          </cell>
          <cell r="F62">
            <v>24</v>
          </cell>
          <cell r="G62">
            <v>26</v>
          </cell>
        </row>
        <row r="69">
          <cell r="C69">
            <v>1454</v>
          </cell>
          <cell r="D69">
            <v>1339</v>
          </cell>
          <cell r="E69">
            <v>1127</v>
          </cell>
          <cell r="F69">
            <v>1287</v>
          </cell>
          <cell r="G69">
            <v>1279</v>
          </cell>
        </row>
        <row r="70">
          <cell r="C70">
            <v>1175</v>
          </cell>
          <cell r="D70">
            <v>988</v>
          </cell>
          <cell r="E70">
            <v>760</v>
          </cell>
          <cell r="F70">
            <v>951</v>
          </cell>
          <cell r="G70">
            <v>1038</v>
          </cell>
        </row>
        <row r="71">
          <cell r="C71">
            <v>2358</v>
          </cell>
          <cell r="D71">
            <v>2053</v>
          </cell>
          <cell r="E71">
            <v>1642</v>
          </cell>
          <cell r="F71">
            <v>1973</v>
          </cell>
          <cell r="G71">
            <v>2020</v>
          </cell>
        </row>
        <row r="72">
          <cell r="C72">
            <v>271</v>
          </cell>
          <cell r="D72">
            <v>274</v>
          </cell>
          <cell r="E72">
            <v>245</v>
          </cell>
          <cell r="F72">
            <v>265</v>
          </cell>
          <cell r="G72">
            <v>297</v>
          </cell>
        </row>
        <row r="73">
          <cell r="C73">
            <v>1430</v>
          </cell>
          <cell r="D73">
            <v>1287</v>
          </cell>
          <cell r="E73">
            <v>1075</v>
          </cell>
          <cell r="F73">
            <v>1312</v>
          </cell>
          <cell r="G73">
            <v>1354</v>
          </cell>
        </row>
        <row r="74">
          <cell r="C74">
            <v>1165</v>
          </cell>
          <cell r="D74">
            <v>1011</v>
          </cell>
          <cell r="E74">
            <v>790</v>
          </cell>
          <cell r="F74">
            <v>901</v>
          </cell>
          <cell r="G74">
            <v>933</v>
          </cell>
        </row>
        <row r="75">
          <cell r="C75">
            <v>34</v>
          </cell>
          <cell r="D75">
            <v>29</v>
          </cell>
          <cell r="E75">
            <v>22</v>
          </cell>
          <cell r="F75">
            <v>25</v>
          </cell>
          <cell r="G75">
            <v>30</v>
          </cell>
        </row>
      </sheetData>
      <sheetData sheetId="10">
        <row r="4">
          <cell r="C4">
            <v>8623</v>
          </cell>
          <cell r="D4">
            <v>9113</v>
          </cell>
          <cell r="E4">
            <v>7316</v>
          </cell>
          <cell r="F4">
            <v>8577</v>
          </cell>
          <cell r="G4">
            <v>10836</v>
          </cell>
        </row>
        <row r="5">
          <cell r="C5">
            <v>29244</v>
          </cell>
          <cell r="D5">
            <v>28958</v>
          </cell>
          <cell r="E5">
            <v>24075</v>
          </cell>
          <cell r="F5">
            <v>29148</v>
          </cell>
          <cell r="G5">
            <v>32028</v>
          </cell>
        </row>
        <row r="6">
          <cell r="C6">
            <v>13396</v>
          </cell>
          <cell r="D6">
            <v>10505</v>
          </cell>
          <cell r="E6">
            <v>7196</v>
          </cell>
          <cell r="F6">
            <v>9756</v>
          </cell>
          <cell r="G6">
            <v>11008</v>
          </cell>
        </row>
        <row r="7">
          <cell r="C7">
            <v>4733</v>
          </cell>
          <cell r="D7">
            <v>5109</v>
          </cell>
          <cell r="E7">
            <v>3992</v>
          </cell>
          <cell r="F7">
            <v>4923</v>
          </cell>
          <cell r="G7">
            <v>5500</v>
          </cell>
        </row>
        <row r="8">
          <cell r="C8">
            <v>2822</v>
          </cell>
          <cell r="D8">
            <v>3448</v>
          </cell>
          <cell r="E8">
            <v>2582</v>
          </cell>
          <cell r="F8">
            <v>3221</v>
          </cell>
          <cell r="G8">
            <v>3402</v>
          </cell>
        </row>
        <row r="9">
          <cell r="C9">
            <v>531</v>
          </cell>
          <cell r="D9">
            <v>556</v>
          </cell>
          <cell r="E9">
            <v>1018</v>
          </cell>
          <cell r="F9">
            <v>651</v>
          </cell>
          <cell r="G9">
            <v>554</v>
          </cell>
        </row>
        <row r="10">
          <cell r="C10">
            <v>657</v>
          </cell>
          <cell r="D10">
            <v>660</v>
          </cell>
          <cell r="E10">
            <v>584</v>
          </cell>
          <cell r="F10">
            <v>724</v>
          </cell>
          <cell r="G10">
            <v>790</v>
          </cell>
        </row>
        <row r="11">
          <cell r="C11">
            <v>87</v>
          </cell>
          <cell r="D11">
            <v>126</v>
          </cell>
          <cell r="E11">
            <v>120</v>
          </cell>
          <cell r="F11">
            <v>101</v>
          </cell>
          <cell r="G11">
            <v>163</v>
          </cell>
        </row>
        <row r="18">
          <cell r="C18">
            <v>1832</v>
          </cell>
          <cell r="D18">
            <v>1878</v>
          </cell>
          <cell r="E18">
            <v>1450</v>
          </cell>
          <cell r="F18">
            <v>1682</v>
          </cell>
          <cell r="G18">
            <v>2150</v>
          </cell>
        </row>
        <row r="19">
          <cell r="C19">
            <v>5705</v>
          </cell>
          <cell r="D19">
            <v>5353</v>
          </cell>
          <cell r="E19">
            <v>4166</v>
          </cell>
          <cell r="F19">
            <v>5458</v>
          </cell>
          <cell r="G19">
            <v>5874</v>
          </cell>
        </row>
        <row r="20">
          <cell r="C20">
            <v>2636</v>
          </cell>
          <cell r="D20">
            <v>1951</v>
          </cell>
          <cell r="E20">
            <v>1538</v>
          </cell>
          <cell r="F20">
            <v>2059</v>
          </cell>
          <cell r="G20">
            <v>2008</v>
          </cell>
        </row>
        <row r="21">
          <cell r="C21">
            <v>639</v>
          </cell>
          <cell r="D21">
            <v>663</v>
          </cell>
          <cell r="E21">
            <v>546</v>
          </cell>
          <cell r="F21">
            <v>662</v>
          </cell>
          <cell r="G21">
            <v>742</v>
          </cell>
        </row>
        <row r="22">
          <cell r="C22">
            <v>718</v>
          </cell>
          <cell r="D22">
            <v>689</v>
          </cell>
          <cell r="E22">
            <v>620</v>
          </cell>
          <cell r="F22">
            <v>806</v>
          </cell>
          <cell r="G22">
            <v>872</v>
          </cell>
        </row>
        <row r="23">
          <cell r="C23">
            <v>66</v>
          </cell>
          <cell r="D23">
            <v>59</v>
          </cell>
          <cell r="E23">
            <v>134</v>
          </cell>
          <cell r="F23">
            <v>95</v>
          </cell>
          <cell r="G23">
            <v>57</v>
          </cell>
        </row>
        <row r="24">
          <cell r="C24">
            <v>113</v>
          </cell>
          <cell r="D24">
            <v>114</v>
          </cell>
          <cell r="E24">
            <v>71</v>
          </cell>
          <cell r="F24">
            <v>55</v>
          </cell>
          <cell r="G24">
            <v>70</v>
          </cell>
        </row>
        <row r="25">
          <cell r="C25"/>
          <cell r="D25"/>
          <cell r="E25"/>
          <cell r="F25"/>
          <cell r="G25"/>
        </row>
        <row r="32">
          <cell r="C32">
            <v>367</v>
          </cell>
          <cell r="D32">
            <v>355</v>
          </cell>
          <cell r="E32">
            <v>222</v>
          </cell>
          <cell r="F32">
            <v>322</v>
          </cell>
          <cell r="G32">
            <v>458</v>
          </cell>
        </row>
        <row r="33">
          <cell r="C33">
            <v>1045</v>
          </cell>
          <cell r="D33">
            <v>842</v>
          </cell>
          <cell r="E33">
            <v>675</v>
          </cell>
          <cell r="F33">
            <v>936</v>
          </cell>
          <cell r="G33">
            <v>984</v>
          </cell>
        </row>
        <row r="34">
          <cell r="C34">
            <v>446</v>
          </cell>
          <cell r="D34">
            <v>306</v>
          </cell>
          <cell r="E34">
            <v>264</v>
          </cell>
          <cell r="F34">
            <v>256</v>
          </cell>
          <cell r="G34">
            <v>316</v>
          </cell>
        </row>
        <row r="35">
          <cell r="C35">
            <v>131</v>
          </cell>
          <cell r="D35">
            <v>129</v>
          </cell>
          <cell r="E35">
            <v>108</v>
          </cell>
          <cell r="F35">
            <v>148</v>
          </cell>
          <cell r="G35">
            <v>154</v>
          </cell>
        </row>
        <row r="36">
          <cell r="C36">
            <v>142</v>
          </cell>
          <cell r="D36">
            <v>144</v>
          </cell>
          <cell r="E36">
            <v>140</v>
          </cell>
          <cell r="F36">
            <v>192</v>
          </cell>
          <cell r="G36">
            <v>216</v>
          </cell>
        </row>
        <row r="37">
          <cell r="C37">
            <v>13</v>
          </cell>
          <cell r="D37">
            <v>14</v>
          </cell>
          <cell r="E37">
            <v>26</v>
          </cell>
          <cell r="F37">
            <v>19</v>
          </cell>
          <cell r="G37">
            <v>12</v>
          </cell>
        </row>
        <row r="38">
          <cell r="C38">
            <v>22</v>
          </cell>
          <cell r="D38">
            <v>17</v>
          </cell>
          <cell r="E38">
            <v>9</v>
          </cell>
          <cell r="F38">
            <v>4</v>
          </cell>
          <cell r="G38">
            <v>25</v>
          </cell>
        </row>
        <row r="39">
          <cell r="C39"/>
          <cell r="D39"/>
          <cell r="E39"/>
          <cell r="F39"/>
          <cell r="G39"/>
        </row>
        <row r="46">
          <cell r="C46">
            <v>740</v>
          </cell>
          <cell r="D46">
            <v>888</v>
          </cell>
          <cell r="E46">
            <v>633</v>
          </cell>
          <cell r="F46">
            <v>730</v>
          </cell>
          <cell r="G46">
            <v>856</v>
          </cell>
        </row>
        <row r="47">
          <cell r="C47">
            <v>2597</v>
          </cell>
          <cell r="D47">
            <v>2530</v>
          </cell>
          <cell r="E47">
            <v>1953</v>
          </cell>
          <cell r="F47">
            <v>2594</v>
          </cell>
          <cell r="G47">
            <v>2836</v>
          </cell>
        </row>
        <row r="48">
          <cell r="C48">
            <v>1318</v>
          </cell>
          <cell r="D48">
            <v>1010</v>
          </cell>
          <cell r="E48">
            <v>752</v>
          </cell>
          <cell r="F48">
            <v>1109</v>
          </cell>
          <cell r="G48">
            <v>1002</v>
          </cell>
        </row>
        <row r="49">
          <cell r="C49">
            <v>266</v>
          </cell>
          <cell r="D49">
            <v>279</v>
          </cell>
          <cell r="E49">
            <v>232</v>
          </cell>
          <cell r="F49">
            <v>263</v>
          </cell>
          <cell r="G49">
            <v>293</v>
          </cell>
        </row>
        <row r="50">
          <cell r="C50">
            <v>230</v>
          </cell>
          <cell r="D50">
            <v>229</v>
          </cell>
          <cell r="E50">
            <v>244</v>
          </cell>
          <cell r="F50">
            <v>342</v>
          </cell>
          <cell r="G50">
            <v>361</v>
          </cell>
        </row>
        <row r="51">
          <cell r="C51">
            <v>32</v>
          </cell>
          <cell r="D51">
            <v>29</v>
          </cell>
          <cell r="E51">
            <v>61</v>
          </cell>
          <cell r="F51">
            <v>33</v>
          </cell>
          <cell r="G51">
            <v>18</v>
          </cell>
        </row>
        <row r="52">
          <cell r="C52">
            <v>42</v>
          </cell>
          <cell r="D52">
            <v>46</v>
          </cell>
          <cell r="E52">
            <v>37</v>
          </cell>
          <cell r="F52">
            <v>32</v>
          </cell>
          <cell r="G52">
            <v>37</v>
          </cell>
        </row>
        <row r="53">
          <cell r="C53"/>
          <cell r="D53"/>
          <cell r="E53"/>
          <cell r="F53"/>
          <cell r="G53"/>
        </row>
        <row r="60">
          <cell r="C60">
            <v>224</v>
          </cell>
          <cell r="D60">
            <v>212</v>
          </cell>
          <cell r="E60">
            <v>189</v>
          </cell>
          <cell r="F60">
            <v>230</v>
          </cell>
          <cell r="G60">
            <v>334</v>
          </cell>
        </row>
        <row r="61">
          <cell r="C61">
            <v>1011</v>
          </cell>
          <cell r="D61">
            <v>935</v>
          </cell>
          <cell r="E61">
            <v>710</v>
          </cell>
          <cell r="F61">
            <v>865</v>
          </cell>
          <cell r="G61">
            <v>1104</v>
          </cell>
        </row>
        <row r="62">
          <cell r="C62">
            <v>180</v>
          </cell>
          <cell r="D62">
            <v>123</v>
          </cell>
          <cell r="E62">
            <v>142</v>
          </cell>
          <cell r="F62">
            <v>194</v>
          </cell>
          <cell r="G62">
            <v>141</v>
          </cell>
        </row>
        <row r="63">
          <cell r="C63">
            <v>106</v>
          </cell>
          <cell r="D63">
            <v>107</v>
          </cell>
          <cell r="E63">
            <v>94</v>
          </cell>
          <cell r="F63">
            <v>123</v>
          </cell>
          <cell r="G63">
            <v>147</v>
          </cell>
        </row>
        <row r="64">
          <cell r="C64">
            <v>157</v>
          </cell>
          <cell r="D64">
            <v>172</v>
          </cell>
          <cell r="E64">
            <v>123</v>
          </cell>
          <cell r="F64">
            <v>159</v>
          </cell>
          <cell r="G64">
            <v>150</v>
          </cell>
        </row>
        <row r="65">
          <cell r="C65">
            <v>6</v>
          </cell>
          <cell r="D65">
            <v>8</v>
          </cell>
          <cell r="E65">
            <v>20</v>
          </cell>
          <cell r="F65">
            <v>21</v>
          </cell>
          <cell r="G65">
            <v>8</v>
          </cell>
        </row>
        <row r="66">
          <cell r="C66">
            <v>5</v>
          </cell>
          <cell r="D66">
            <v>5</v>
          </cell>
          <cell r="E66">
            <v>4</v>
          </cell>
          <cell r="F66">
            <v>7</v>
          </cell>
          <cell r="G66">
            <v>4</v>
          </cell>
        </row>
        <row r="67">
          <cell r="C67"/>
          <cell r="D67"/>
          <cell r="E67"/>
          <cell r="F67"/>
          <cell r="G67"/>
        </row>
        <row r="74">
          <cell r="C74">
            <v>501</v>
          </cell>
          <cell r="D74">
            <v>423</v>
          </cell>
          <cell r="E74">
            <v>406</v>
          </cell>
          <cell r="F74">
            <v>400</v>
          </cell>
          <cell r="G74">
            <v>502</v>
          </cell>
        </row>
        <row r="75">
          <cell r="C75">
            <v>1052</v>
          </cell>
          <cell r="D75">
            <v>1046</v>
          </cell>
          <cell r="E75">
            <v>828</v>
          </cell>
          <cell r="F75">
            <v>1063</v>
          </cell>
          <cell r="G75">
            <v>950</v>
          </cell>
        </row>
        <row r="76">
          <cell r="C76">
            <v>692</v>
          </cell>
          <cell r="D76">
            <v>512</v>
          </cell>
          <cell r="E76">
            <v>380</v>
          </cell>
          <cell r="F76">
            <v>500</v>
          </cell>
          <cell r="G76">
            <v>549</v>
          </cell>
        </row>
        <row r="77">
          <cell r="C77">
            <v>136</v>
          </cell>
          <cell r="D77">
            <v>148</v>
          </cell>
          <cell r="E77">
            <v>112</v>
          </cell>
          <cell r="F77">
            <v>128</v>
          </cell>
          <cell r="G77">
            <v>148</v>
          </cell>
        </row>
        <row r="78">
          <cell r="C78">
            <v>189</v>
          </cell>
          <cell r="D78">
            <v>144</v>
          </cell>
          <cell r="E78">
            <v>113</v>
          </cell>
          <cell r="F78">
            <v>113</v>
          </cell>
          <cell r="G78">
            <v>145</v>
          </cell>
        </row>
        <row r="79">
          <cell r="C79">
            <v>15</v>
          </cell>
          <cell r="D79">
            <v>8</v>
          </cell>
          <cell r="E79">
            <v>27</v>
          </cell>
          <cell r="F79">
            <v>22</v>
          </cell>
          <cell r="G79">
            <v>19</v>
          </cell>
        </row>
        <row r="80">
          <cell r="C80">
            <v>44</v>
          </cell>
          <cell r="D80">
            <v>46</v>
          </cell>
          <cell r="E80">
            <v>21</v>
          </cell>
          <cell r="F80">
            <v>12</v>
          </cell>
          <cell r="G80">
            <v>4</v>
          </cell>
        </row>
        <row r="81">
          <cell r="C81"/>
          <cell r="D81"/>
          <cell r="E81"/>
          <cell r="F81"/>
          <cell r="G81"/>
        </row>
      </sheetData>
      <sheetData sheetId="11">
        <row r="10">
          <cell r="C10">
            <v>847</v>
          </cell>
          <cell r="D10">
            <v>90</v>
          </cell>
          <cell r="E10">
            <v>0.11890000000000001</v>
          </cell>
          <cell r="F10">
            <v>188</v>
          </cell>
          <cell r="G10">
            <v>-1</v>
          </cell>
          <cell r="H10">
            <v>-5.3E-3</v>
          </cell>
          <cell r="I10">
            <v>603</v>
          </cell>
          <cell r="J10">
            <v>81</v>
          </cell>
          <cell r="K10">
            <v>0.1552</v>
          </cell>
          <cell r="L10">
            <v>56</v>
          </cell>
          <cell r="M10">
            <v>10</v>
          </cell>
          <cell r="N10">
            <v>0.21740000000000001</v>
          </cell>
        </row>
        <row r="11">
          <cell r="C11">
            <v>102</v>
          </cell>
          <cell r="D11">
            <v>20</v>
          </cell>
          <cell r="E11">
            <v>0.24390000000000001</v>
          </cell>
          <cell r="F11">
            <v>51</v>
          </cell>
          <cell r="G11">
            <v>22</v>
          </cell>
          <cell r="H11">
            <v>0.75860000000000005</v>
          </cell>
          <cell r="I11">
            <v>43</v>
          </cell>
          <cell r="J11">
            <v>-1</v>
          </cell>
          <cell r="K11">
            <v>-2.2700000000000001E-2</v>
          </cell>
          <cell r="L11">
            <v>8</v>
          </cell>
          <cell r="M11">
            <v>-1</v>
          </cell>
          <cell r="N11">
            <v>-0.1111</v>
          </cell>
        </row>
        <row r="12">
          <cell r="C12">
            <v>25</v>
          </cell>
          <cell r="D12">
            <v>-8</v>
          </cell>
          <cell r="E12">
            <v>-0.2424</v>
          </cell>
          <cell r="F12">
            <v>1</v>
          </cell>
          <cell r="G12">
            <v>-5</v>
          </cell>
          <cell r="H12">
            <v>-0.83330000000000004</v>
          </cell>
          <cell r="I12">
            <v>23</v>
          </cell>
          <cell r="J12">
            <v>-3</v>
          </cell>
          <cell r="K12">
            <v>-0.1154</v>
          </cell>
          <cell r="L12">
            <v>1</v>
          </cell>
          <cell r="M12">
            <v>0</v>
          </cell>
        </row>
        <row r="13">
          <cell r="C13">
            <v>217</v>
          </cell>
          <cell r="D13">
            <v>105</v>
          </cell>
          <cell r="E13">
            <v>0.9375</v>
          </cell>
          <cell r="F13">
            <v>24</v>
          </cell>
          <cell r="G13">
            <v>-3</v>
          </cell>
          <cell r="H13">
            <v>-0.1111</v>
          </cell>
          <cell r="I13">
            <v>184</v>
          </cell>
          <cell r="J13">
            <v>106</v>
          </cell>
          <cell r="K13">
            <v>1.359</v>
          </cell>
          <cell r="L13">
            <v>9</v>
          </cell>
          <cell r="M13">
            <v>2</v>
          </cell>
          <cell r="N13">
            <v>0.28570000000000001</v>
          </cell>
        </row>
        <row r="14">
          <cell r="C14">
            <v>523</v>
          </cell>
          <cell r="D14">
            <v>54</v>
          </cell>
          <cell r="E14">
            <v>0.11509999999999999</v>
          </cell>
          <cell r="F14">
            <v>149</v>
          </cell>
          <cell r="G14">
            <v>-8</v>
          </cell>
          <cell r="H14">
            <v>-5.0999999999999997E-2</v>
          </cell>
          <cell r="I14">
            <v>298</v>
          </cell>
          <cell r="J14">
            <v>47</v>
          </cell>
          <cell r="K14">
            <v>0.18729999999999999</v>
          </cell>
          <cell r="L14">
            <v>76</v>
          </cell>
          <cell r="M14">
            <v>15</v>
          </cell>
          <cell r="N14">
            <v>0.24590000000000001</v>
          </cell>
        </row>
        <row r="15">
          <cell r="C15">
            <v>451</v>
          </cell>
          <cell r="D15">
            <v>27</v>
          </cell>
          <cell r="E15">
            <v>6.3700000000000007E-2</v>
          </cell>
          <cell r="F15">
            <v>181</v>
          </cell>
          <cell r="G15">
            <v>-2</v>
          </cell>
          <cell r="H15">
            <v>-1.09E-2</v>
          </cell>
          <cell r="I15">
            <v>254</v>
          </cell>
          <cell r="J15">
            <v>26</v>
          </cell>
          <cell r="K15">
            <v>0.114</v>
          </cell>
          <cell r="L15">
            <v>16</v>
          </cell>
          <cell r="M15">
            <v>3</v>
          </cell>
          <cell r="N15">
            <v>0.23080000000000001</v>
          </cell>
        </row>
        <row r="16">
          <cell r="C16">
            <v>2882</v>
          </cell>
          <cell r="D16">
            <v>155</v>
          </cell>
          <cell r="E16">
            <v>5.6800000000000003E-2</v>
          </cell>
          <cell r="F16">
            <v>707</v>
          </cell>
          <cell r="G16">
            <v>-18</v>
          </cell>
          <cell r="H16">
            <v>-2.4799999999999999E-2</v>
          </cell>
          <cell r="I16">
            <v>1883</v>
          </cell>
          <cell r="J16">
            <v>178</v>
          </cell>
          <cell r="K16">
            <v>0.10440000000000001</v>
          </cell>
          <cell r="L16">
            <v>292</v>
          </cell>
          <cell r="M16">
            <v>-5</v>
          </cell>
          <cell r="N16">
            <v>-1.6799999999999999E-2</v>
          </cell>
        </row>
        <row r="17">
          <cell r="C17">
            <v>698</v>
          </cell>
          <cell r="D17">
            <v>111</v>
          </cell>
          <cell r="E17">
            <v>0.18909999999999999</v>
          </cell>
          <cell r="F17">
            <v>196</v>
          </cell>
          <cell r="G17">
            <v>10</v>
          </cell>
          <cell r="H17">
            <v>5.3800000000000001E-2</v>
          </cell>
          <cell r="I17">
            <v>445</v>
          </cell>
          <cell r="J17">
            <v>112</v>
          </cell>
          <cell r="K17">
            <v>0.33629999999999999</v>
          </cell>
          <cell r="L17">
            <v>57</v>
          </cell>
          <cell r="M17">
            <v>-11</v>
          </cell>
          <cell r="N17">
            <v>-0.1618</v>
          </cell>
        </row>
        <row r="18">
          <cell r="C18">
            <v>477</v>
          </cell>
          <cell r="D18">
            <v>56</v>
          </cell>
          <cell r="E18">
            <v>0.13300000000000001</v>
          </cell>
          <cell r="F18">
            <v>157</v>
          </cell>
          <cell r="G18">
            <v>40</v>
          </cell>
          <cell r="H18">
            <v>0.34189999999999998</v>
          </cell>
          <cell r="I18">
            <v>305</v>
          </cell>
          <cell r="J18">
            <v>23</v>
          </cell>
          <cell r="K18">
            <v>8.1600000000000006E-2</v>
          </cell>
          <cell r="L18">
            <v>15</v>
          </cell>
          <cell r="M18">
            <v>-7</v>
          </cell>
          <cell r="N18">
            <v>-0.31819999999999998</v>
          </cell>
        </row>
        <row r="19">
          <cell r="C19">
            <v>1293</v>
          </cell>
          <cell r="D19">
            <v>216</v>
          </cell>
          <cell r="E19">
            <v>0.2006</v>
          </cell>
          <cell r="F19">
            <v>262</v>
          </cell>
          <cell r="G19">
            <v>13</v>
          </cell>
          <cell r="H19">
            <v>5.2200000000000003E-2</v>
          </cell>
          <cell r="I19">
            <v>937</v>
          </cell>
          <cell r="J19">
            <v>177</v>
          </cell>
          <cell r="K19">
            <v>0.2329</v>
          </cell>
          <cell r="L19">
            <v>94</v>
          </cell>
          <cell r="M19">
            <v>26</v>
          </cell>
          <cell r="N19">
            <v>0.38240000000000002</v>
          </cell>
        </row>
        <row r="20">
          <cell r="C20">
            <v>1941</v>
          </cell>
          <cell r="D20">
            <v>51</v>
          </cell>
          <cell r="E20">
            <v>2.7E-2</v>
          </cell>
          <cell r="F20">
            <v>977</v>
          </cell>
          <cell r="G20">
            <v>34</v>
          </cell>
          <cell r="H20">
            <v>3.61E-2</v>
          </cell>
          <cell r="I20">
            <v>807</v>
          </cell>
          <cell r="J20">
            <v>31</v>
          </cell>
          <cell r="K20">
            <v>3.9899999999999998E-2</v>
          </cell>
          <cell r="L20">
            <v>157</v>
          </cell>
          <cell r="M20">
            <v>-14</v>
          </cell>
          <cell r="N20">
            <v>-8.1900000000000001E-2</v>
          </cell>
        </row>
        <row r="21">
          <cell r="C21">
            <v>721</v>
          </cell>
          <cell r="D21">
            <v>22</v>
          </cell>
          <cell r="E21">
            <v>3.15E-2</v>
          </cell>
          <cell r="F21">
            <v>210</v>
          </cell>
          <cell r="G21">
            <v>19</v>
          </cell>
          <cell r="H21">
            <v>9.9500000000000005E-2</v>
          </cell>
          <cell r="I21">
            <v>413</v>
          </cell>
          <cell r="J21">
            <v>-28</v>
          </cell>
          <cell r="K21">
            <v>-6.3500000000000001E-2</v>
          </cell>
          <cell r="L21">
            <v>98</v>
          </cell>
          <cell r="M21">
            <v>31</v>
          </cell>
          <cell r="N21">
            <v>0.4627</v>
          </cell>
        </row>
        <row r="22">
          <cell r="C22">
            <v>892</v>
          </cell>
          <cell r="D22">
            <v>103</v>
          </cell>
          <cell r="E22">
            <v>0.1305</v>
          </cell>
          <cell r="F22">
            <v>130</v>
          </cell>
          <cell r="G22">
            <v>-2</v>
          </cell>
          <cell r="H22">
            <v>-1.52E-2</v>
          </cell>
          <cell r="I22">
            <v>723</v>
          </cell>
          <cell r="J22">
            <v>103</v>
          </cell>
          <cell r="K22">
            <v>0.1661</v>
          </cell>
          <cell r="L22">
            <v>39</v>
          </cell>
          <cell r="M22">
            <v>2</v>
          </cell>
          <cell r="N22">
            <v>5.4100000000000002E-2</v>
          </cell>
        </row>
        <row r="23">
          <cell r="C23">
            <v>704</v>
          </cell>
          <cell r="D23">
            <v>-46</v>
          </cell>
          <cell r="E23">
            <v>-6.13E-2</v>
          </cell>
          <cell r="F23">
            <v>431</v>
          </cell>
          <cell r="G23">
            <v>-59</v>
          </cell>
          <cell r="H23">
            <v>-0.12039999999999999</v>
          </cell>
          <cell r="I23">
            <v>197</v>
          </cell>
          <cell r="J23">
            <v>29</v>
          </cell>
          <cell r="K23">
            <v>0.1726</v>
          </cell>
          <cell r="L23">
            <v>76</v>
          </cell>
          <cell r="M23">
            <v>-16</v>
          </cell>
          <cell r="N23">
            <v>-0.1739</v>
          </cell>
        </row>
        <row r="32">
          <cell r="C32">
            <v>603</v>
          </cell>
          <cell r="D32">
            <v>81</v>
          </cell>
          <cell r="E32">
            <v>0.1552</v>
          </cell>
          <cell r="F32">
            <v>107</v>
          </cell>
          <cell r="G32">
            <v>5</v>
          </cell>
          <cell r="H32">
            <v>4.9000000000000002E-2</v>
          </cell>
          <cell r="I32">
            <v>136</v>
          </cell>
          <cell r="J32">
            <v>22</v>
          </cell>
          <cell r="K32">
            <v>0.193</v>
          </cell>
          <cell r="L32">
            <v>34</v>
          </cell>
          <cell r="M32">
            <v>0</v>
          </cell>
          <cell r="N32">
            <v>0</v>
          </cell>
          <cell r="O32">
            <v>326</v>
          </cell>
          <cell r="P32">
            <v>54</v>
          </cell>
          <cell r="Q32">
            <v>0.19850000000000001</v>
          </cell>
        </row>
        <row r="33">
          <cell r="C33">
            <v>43</v>
          </cell>
          <cell r="D33">
            <v>-1</v>
          </cell>
          <cell r="E33">
            <v>-2.2700000000000001E-2</v>
          </cell>
          <cell r="F33">
            <v>27</v>
          </cell>
          <cell r="G33">
            <v>-7</v>
          </cell>
          <cell r="H33">
            <v>-0.2059</v>
          </cell>
          <cell r="I33">
            <v>1</v>
          </cell>
          <cell r="J33">
            <v>1</v>
          </cell>
          <cell r="K33"/>
          <cell r="L33">
            <v>1</v>
          </cell>
          <cell r="M33">
            <v>-1</v>
          </cell>
          <cell r="N33">
            <v>-0.5</v>
          </cell>
          <cell r="O33">
            <v>14</v>
          </cell>
          <cell r="P33">
            <v>6</v>
          </cell>
          <cell r="Q33">
            <v>0.75</v>
          </cell>
        </row>
        <row r="34">
          <cell r="C34">
            <v>23</v>
          </cell>
          <cell r="D34">
            <v>-3</v>
          </cell>
          <cell r="E34">
            <v>-0.1154</v>
          </cell>
          <cell r="F34">
            <v>12</v>
          </cell>
          <cell r="G34">
            <v>-5</v>
          </cell>
          <cell r="H34">
            <v>-0.29409999999999997</v>
          </cell>
          <cell r="I34">
            <v>1</v>
          </cell>
          <cell r="J34">
            <v>-1</v>
          </cell>
          <cell r="K34">
            <v>-0.5</v>
          </cell>
          <cell r="L34">
            <v>0</v>
          </cell>
          <cell r="M34">
            <v>0</v>
          </cell>
          <cell r="O34">
            <v>10</v>
          </cell>
          <cell r="P34">
            <v>3</v>
          </cell>
          <cell r="Q34">
            <v>0.42859999999999998</v>
          </cell>
        </row>
        <row r="35">
          <cell r="C35">
            <v>184</v>
          </cell>
          <cell r="D35">
            <v>106</v>
          </cell>
          <cell r="E35">
            <v>1.359</v>
          </cell>
          <cell r="F35">
            <v>28</v>
          </cell>
          <cell r="G35">
            <v>7</v>
          </cell>
          <cell r="H35">
            <v>0.33329999999999999</v>
          </cell>
          <cell r="I35">
            <v>139</v>
          </cell>
          <cell r="J35">
            <v>106</v>
          </cell>
          <cell r="K35">
            <v>3.2121</v>
          </cell>
          <cell r="L35">
            <v>0</v>
          </cell>
          <cell r="M35">
            <v>-2</v>
          </cell>
          <cell r="N35">
            <v>-1</v>
          </cell>
          <cell r="O35">
            <v>17</v>
          </cell>
          <cell r="P35">
            <v>-5</v>
          </cell>
          <cell r="Q35">
            <v>-0.2273</v>
          </cell>
        </row>
        <row r="36">
          <cell r="C36">
            <v>298</v>
          </cell>
          <cell r="D36">
            <v>47</v>
          </cell>
          <cell r="E36">
            <v>0.18729999999999999</v>
          </cell>
          <cell r="F36">
            <v>94</v>
          </cell>
          <cell r="G36">
            <v>2</v>
          </cell>
          <cell r="H36">
            <v>2.1700000000000001E-2</v>
          </cell>
          <cell r="I36">
            <v>22</v>
          </cell>
          <cell r="J36">
            <v>3</v>
          </cell>
          <cell r="K36">
            <v>0.15790000000000001</v>
          </cell>
          <cell r="L36">
            <v>41</v>
          </cell>
          <cell r="M36">
            <v>3</v>
          </cell>
          <cell r="N36">
            <v>7.8899999999999998E-2</v>
          </cell>
          <cell r="O36">
            <v>141</v>
          </cell>
          <cell r="P36">
            <v>39</v>
          </cell>
          <cell r="Q36">
            <v>0.38240000000000002</v>
          </cell>
        </row>
        <row r="37">
          <cell r="C37">
            <v>254</v>
          </cell>
          <cell r="D37">
            <v>26</v>
          </cell>
          <cell r="E37">
            <v>0.114</v>
          </cell>
          <cell r="F37">
            <v>70</v>
          </cell>
          <cell r="G37">
            <v>6</v>
          </cell>
          <cell r="H37">
            <v>9.3799999999999994E-2</v>
          </cell>
          <cell r="I37">
            <v>37</v>
          </cell>
          <cell r="J37">
            <v>19</v>
          </cell>
          <cell r="K37">
            <v>1.0556000000000001</v>
          </cell>
          <cell r="L37">
            <v>17</v>
          </cell>
          <cell r="M37">
            <v>5</v>
          </cell>
          <cell r="N37">
            <v>0.41670000000000001</v>
          </cell>
          <cell r="O37">
            <v>130</v>
          </cell>
          <cell r="P37">
            <v>-4</v>
          </cell>
          <cell r="Q37">
            <v>-2.9899999999999999E-2</v>
          </cell>
        </row>
        <row r="38">
          <cell r="C38">
            <v>1883</v>
          </cell>
          <cell r="D38">
            <v>178</v>
          </cell>
          <cell r="E38">
            <v>0.10440000000000001</v>
          </cell>
          <cell r="F38">
            <v>542</v>
          </cell>
          <cell r="G38">
            <v>53</v>
          </cell>
          <cell r="H38">
            <v>0.1084</v>
          </cell>
          <cell r="I38">
            <v>581</v>
          </cell>
          <cell r="J38">
            <v>53</v>
          </cell>
          <cell r="K38">
            <v>0.1004</v>
          </cell>
          <cell r="L38">
            <v>92</v>
          </cell>
          <cell r="M38">
            <v>18</v>
          </cell>
          <cell r="N38">
            <v>0.2432</v>
          </cell>
          <cell r="O38">
            <v>668</v>
          </cell>
          <cell r="P38">
            <v>54</v>
          </cell>
          <cell r="Q38">
            <v>8.7900000000000006E-2</v>
          </cell>
        </row>
        <row r="39">
          <cell r="C39">
            <v>445</v>
          </cell>
          <cell r="D39">
            <v>112</v>
          </cell>
          <cell r="E39">
            <v>0.33629999999999999</v>
          </cell>
          <cell r="F39">
            <v>156</v>
          </cell>
          <cell r="G39">
            <v>48</v>
          </cell>
          <cell r="H39">
            <v>0.44440000000000002</v>
          </cell>
          <cell r="I39">
            <v>89</v>
          </cell>
          <cell r="J39">
            <v>49</v>
          </cell>
          <cell r="K39">
            <v>1.2250000000000001</v>
          </cell>
          <cell r="L39">
            <v>69</v>
          </cell>
          <cell r="M39">
            <v>3</v>
          </cell>
          <cell r="N39">
            <v>4.5499999999999999E-2</v>
          </cell>
          <cell r="O39">
            <v>131</v>
          </cell>
          <cell r="P39">
            <v>12</v>
          </cell>
          <cell r="Q39">
            <v>0.1008</v>
          </cell>
        </row>
        <row r="40">
          <cell r="C40">
            <v>305</v>
          </cell>
          <cell r="D40">
            <v>23</v>
          </cell>
          <cell r="E40">
            <v>8.1600000000000006E-2</v>
          </cell>
          <cell r="F40">
            <v>71</v>
          </cell>
          <cell r="G40">
            <v>14</v>
          </cell>
          <cell r="H40">
            <v>0.24560000000000001</v>
          </cell>
          <cell r="I40">
            <v>61</v>
          </cell>
          <cell r="J40">
            <v>-19</v>
          </cell>
          <cell r="K40">
            <v>-0.23749999999999999</v>
          </cell>
          <cell r="L40">
            <v>41</v>
          </cell>
          <cell r="M40">
            <v>15</v>
          </cell>
          <cell r="N40">
            <v>0.57689999999999997</v>
          </cell>
          <cell r="O40">
            <v>132</v>
          </cell>
          <cell r="P40">
            <v>13</v>
          </cell>
          <cell r="Q40">
            <v>0.10920000000000001</v>
          </cell>
        </row>
        <row r="41">
          <cell r="C41">
            <v>937</v>
          </cell>
          <cell r="D41">
            <v>177</v>
          </cell>
          <cell r="E41">
            <v>0.2329</v>
          </cell>
          <cell r="F41">
            <v>260</v>
          </cell>
          <cell r="G41">
            <v>73</v>
          </cell>
          <cell r="H41">
            <v>0.39040000000000002</v>
          </cell>
          <cell r="I41">
            <v>139</v>
          </cell>
          <cell r="J41">
            <v>22</v>
          </cell>
          <cell r="K41">
            <v>0.188</v>
          </cell>
          <cell r="L41">
            <v>114</v>
          </cell>
          <cell r="M41">
            <v>6</v>
          </cell>
          <cell r="N41">
            <v>5.5599999999999997E-2</v>
          </cell>
          <cell r="O41">
            <v>424</v>
          </cell>
          <cell r="P41">
            <v>76</v>
          </cell>
          <cell r="Q41">
            <v>0.21840000000000001</v>
          </cell>
        </row>
        <row r="42">
          <cell r="C42">
            <v>807</v>
          </cell>
          <cell r="D42">
            <v>31</v>
          </cell>
          <cell r="E42">
            <v>3.9899999999999998E-2</v>
          </cell>
          <cell r="F42">
            <v>230</v>
          </cell>
          <cell r="G42">
            <v>-30</v>
          </cell>
          <cell r="H42">
            <v>-0.1154</v>
          </cell>
          <cell r="I42">
            <v>131</v>
          </cell>
          <cell r="J42">
            <v>46</v>
          </cell>
          <cell r="K42">
            <v>0.54120000000000001</v>
          </cell>
          <cell r="L42">
            <v>79</v>
          </cell>
          <cell r="M42">
            <v>2</v>
          </cell>
          <cell r="N42">
            <v>2.5999999999999999E-2</v>
          </cell>
          <cell r="O42">
            <v>367</v>
          </cell>
          <cell r="P42">
            <v>13</v>
          </cell>
          <cell r="Q42">
            <v>3.6700000000000003E-2</v>
          </cell>
        </row>
        <row r="43">
          <cell r="C43">
            <v>413</v>
          </cell>
          <cell r="D43">
            <v>-28</v>
          </cell>
          <cell r="E43">
            <v>-6.3500000000000001E-2</v>
          </cell>
          <cell r="F43">
            <v>123</v>
          </cell>
          <cell r="G43">
            <v>-42</v>
          </cell>
          <cell r="H43">
            <v>-0.2545</v>
          </cell>
          <cell r="I43">
            <v>49</v>
          </cell>
          <cell r="J43">
            <v>11</v>
          </cell>
          <cell r="K43">
            <v>0.28949999999999998</v>
          </cell>
          <cell r="L43">
            <v>51</v>
          </cell>
          <cell r="M43">
            <v>-14</v>
          </cell>
          <cell r="N43">
            <v>-0.21540000000000001</v>
          </cell>
          <cell r="O43">
            <v>190</v>
          </cell>
          <cell r="P43">
            <v>17</v>
          </cell>
          <cell r="Q43">
            <v>9.8299999999999998E-2</v>
          </cell>
        </row>
        <row r="44">
          <cell r="C44">
            <v>723</v>
          </cell>
          <cell r="D44">
            <v>103</v>
          </cell>
          <cell r="E44">
            <v>0.1661</v>
          </cell>
          <cell r="F44">
            <v>137</v>
          </cell>
          <cell r="G44">
            <v>20</v>
          </cell>
          <cell r="H44">
            <v>0.1709</v>
          </cell>
          <cell r="I44">
            <v>32</v>
          </cell>
          <cell r="J44">
            <v>4</v>
          </cell>
          <cell r="K44">
            <v>0.1429</v>
          </cell>
          <cell r="L44">
            <v>183</v>
          </cell>
          <cell r="M44">
            <v>-67</v>
          </cell>
          <cell r="N44">
            <v>-0.26800000000000002</v>
          </cell>
          <cell r="O44">
            <v>371</v>
          </cell>
          <cell r="P44">
            <v>146</v>
          </cell>
          <cell r="Q44">
            <v>0.64890000000000003</v>
          </cell>
        </row>
        <row r="45">
          <cell r="C45">
            <v>197</v>
          </cell>
          <cell r="D45">
            <v>29</v>
          </cell>
          <cell r="E45">
            <v>0.1726</v>
          </cell>
          <cell r="F45">
            <v>86</v>
          </cell>
          <cell r="G45">
            <v>22</v>
          </cell>
          <cell r="H45">
            <v>0.34379999999999999</v>
          </cell>
          <cell r="I45">
            <v>11</v>
          </cell>
          <cell r="J45">
            <v>-6</v>
          </cell>
          <cell r="K45">
            <v>-0.35289999999999999</v>
          </cell>
          <cell r="L45">
            <v>29</v>
          </cell>
          <cell r="M45">
            <v>10</v>
          </cell>
          <cell r="N45">
            <v>0.52629999999999999</v>
          </cell>
          <cell r="O45">
            <v>71</v>
          </cell>
          <cell r="P45">
            <v>3</v>
          </cell>
          <cell r="Q45">
            <v>4.41E-2</v>
          </cell>
        </row>
        <row r="54">
          <cell r="C54">
            <v>847</v>
          </cell>
          <cell r="D54">
            <v>90</v>
          </cell>
          <cell r="E54">
            <v>0.11890000000000001</v>
          </cell>
          <cell r="F54">
            <v>299</v>
          </cell>
          <cell r="G54">
            <v>8</v>
          </cell>
          <cell r="H54">
            <v>2.75E-2</v>
          </cell>
          <cell r="I54">
            <v>548</v>
          </cell>
          <cell r="J54">
            <v>82</v>
          </cell>
          <cell r="K54">
            <v>0.17599999999999999</v>
          </cell>
        </row>
        <row r="55">
          <cell r="C55">
            <v>102</v>
          </cell>
          <cell r="D55">
            <v>20</v>
          </cell>
          <cell r="E55">
            <v>0.24390000000000001</v>
          </cell>
          <cell r="F55">
            <v>47</v>
          </cell>
          <cell r="G55">
            <v>14</v>
          </cell>
          <cell r="H55">
            <v>0.42420000000000002</v>
          </cell>
          <cell r="I55">
            <v>55</v>
          </cell>
          <cell r="J55">
            <v>6</v>
          </cell>
          <cell r="K55">
            <v>0.12239999999999999</v>
          </cell>
        </row>
        <row r="56">
          <cell r="C56">
            <v>25</v>
          </cell>
          <cell r="D56">
            <v>-8</v>
          </cell>
          <cell r="E56">
            <v>-0.2424</v>
          </cell>
          <cell r="F56">
            <v>6</v>
          </cell>
          <cell r="G56">
            <v>-5</v>
          </cell>
          <cell r="H56">
            <v>-0.45450000000000002</v>
          </cell>
          <cell r="I56">
            <v>19</v>
          </cell>
          <cell r="J56">
            <v>-3</v>
          </cell>
          <cell r="K56">
            <v>-0.13639999999999999</v>
          </cell>
        </row>
        <row r="57">
          <cell r="C57">
            <v>217</v>
          </cell>
          <cell r="D57">
            <v>105</v>
          </cell>
          <cell r="E57">
            <v>0.9375</v>
          </cell>
          <cell r="F57">
            <v>133</v>
          </cell>
          <cell r="G57">
            <v>73</v>
          </cell>
          <cell r="H57">
            <v>1.2166999999999999</v>
          </cell>
          <cell r="I57">
            <v>84</v>
          </cell>
          <cell r="J57">
            <v>32</v>
          </cell>
          <cell r="K57">
            <v>0.61539999999999995</v>
          </cell>
        </row>
        <row r="58">
          <cell r="C58">
            <v>523</v>
          </cell>
          <cell r="D58">
            <v>54</v>
          </cell>
          <cell r="E58">
            <v>0.11509999999999999</v>
          </cell>
          <cell r="F58">
            <v>318</v>
          </cell>
          <cell r="G58">
            <v>29</v>
          </cell>
          <cell r="H58">
            <v>0.1003</v>
          </cell>
          <cell r="I58">
            <v>205</v>
          </cell>
          <cell r="J58">
            <v>25</v>
          </cell>
          <cell r="K58">
            <v>0.1389</v>
          </cell>
        </row>
        <row r="59">
          <cell r="C59">
            <v>451</v>
          </cell>
          <cell r="D59">
            <v>27</v>
          </cell>
          <cell r="E59">
            <v>6.3700000000000007E-2</v>
          </cell>
          <cell r="F59">
            <v>258</v>
          </cell>
          <cell r="G59">
            <v>2</v>
          </cell>
          <cell r="H59">
            <v>7.7999999999999996E-3</v>
          </cell>
          <cell r="I59">
            <v>193</v>
          </cell>
          <cell r="J59">
            <v>25</v>
          </cell>
          <cell r="K59">
            <v>0.14879999999999999</v>
          </cell>
        </row>
        <row r="60">
          <cell r="C60">
            <v>2882</v>
          </cell>
          <cell r="D60">
            <v>155</v>
          </cell>
          <cell r="E60">
            <v>5.6800000000000003E-2</v>
          </cell>
          <cell r="F60">
            <v>1243</v>
          </cell>
          <cell r="G60">
            <v>83</v>
          </cell>
          <cell r="H60">
            <v>7.1599999999999997E-2</v>
          </cell>
          <cell r="I60">
            <v>1639</v>
          </cell>
          <cell r="J60">
            <v>72</v>
          </cell>
          <cell r="K60">
            <v>4.5900000000000003E-2</v>
          </cell>
        </row>
        <row r="61">
          <cell r="C61">
            <v>698</v>
          </cell>
          <cell r="D61">
            <v>111</v>
          </cell>
          <cell r="E61">
            <v>0.18909999999999999</v>
          </cell>
          <cell r="F61">
            <v>356</v>
          </cell>
          <cell r="G61">
            <v>30</v>
          </cell>
          <cell r="H61">
            <v>9.1999999999999998E-2</v>
          </cell>
          <cell r="I61">
            <v>342</v>
          </cell>
          <cell r="J61">
            <v>81</v>
          </cell>
          <cell r="K61">
            <v>0.31030000000000002</v>
          </cell>
        </row>
        <row r="62">
          <cell r="C62">
            <v>477</v>
          </cell>
          <cell r="D62">
            <v>56</v>
          </cell>
          <cell r="E62">
            <v>0.13300000000000001</v>
          </cell>
          <cell r="F62">
            <v>198</v>
          </cell>
          <cell r="G62">
            <v>9</v>
          </cell>
          <cell r="H62">
            <v>4.7600000000000003E-2</v>
          </cell>
          <cell r="I62">
            <v>279</v>
          </cell>
          <cell r="J62">
            <v>47</v>
          </cell>
          <cell r="K62">
            <v>0.2026</v>
          </cell>
        </row>
        <row r="63">
          <cell r="C63">
            <v>1293</v>
          </cell>
          <cell r="D63">
            <v>216</v>
          </cell>
          <cell r="E63">
            <v>0.2006</v>
          </cell>
          <cell r="F63">
            <v>602</v>
          </cell>
          <cell r="G63">
            <v>65</v>
          </cell>
          <cell r="H63">
            <v>0.121</v>
          </cell>
          <cell r="I63">
            <v>691</v>
          </cell>
          <cell r="J63">
            <v>151</v>
          </cell>
          <cell r="K63">
            <v>0.27960000000000002</v>
          </cell>
        </row>
        <row r="64">
          <cell r="C64">
            <v>1941</v>
          </cell>
          <cell r="D64">
            <v>51</v>
          </cell>
          <cell r="E64">
            <v>2.7E-2</v>
          </cell>
          <cell r="F64">
            <v>1031</v>
          </cell>
          <cell r="G64">
            <v>-40</v>
          </cell>
          <cell r="H64">
            <v>-3.73E-2</v>
          </cell>
          <cell r="I64">
            <v>910</v>
          </cell>
          <cell r="J64">
            <v>91</v>
          </cell>
          <cell r="K64">
            <v>0.1111</v>
          </cell>
        </row>
        <row r="65">
          <cell r="C65">
            <v>721</v>
          </cell>
          <cell r="D65">
            <v>22</v>
          </cell>
          <cell r="E65">
            <v>3.15E-2</v>
          </cell>
          <cell r="F65">
            <v>391</v>
          </cell>
          <cell r="G65">
            <v>6</v>
          </cell>
          <cell r="H65">
            <v>1.5599999999999999E-2</v>
          </cell>
          <cell r="I65">
            <v>330</v>
          </cell>
          <cell r="J65">
            <v>16</v>
          </cell>
          <cell r="K65">
            <v>5.0999999999999997E-2</v>
          </cell>
        </row>
        <row r="66">
          <cell r="C66">
            <v>892</v>
          </cell>
          <cell r="D66">
            <v>103</v>
          </cell>
          <cell r="E66">
            <v>0.1305</v>
          </cell>
          <cell r="F66">
            <v>444</v>
          </cell>
          <cell r="G66">
            <v>12</v>
          </cell>
          <cell r="H66">
            <v>2.7799999999999998E-2</v>
          </cell>
          <cell r="I66">
            <v>448</v>
          </cell>
          <cell r="J66">
            <v>91</v>
          </cell>
          <cell r="K66">
            <v>0.25490000000000002</v>
          </cell>
        </row>
        <row r="67">
          <cell r="C67">
            <v>704</v>
          </cell>
          <cell r="D67">
            <v>-46</v>
          </cell>
          <cell r="E67">
            <v>-6.13E-2</v>
          </cell>
          <cell r="F67">
            <v>444</v>
          </cell>
          <cell r="G67">
            <v>-26</v>
          </cell>
          <cell r="H67">
            <v>-5.5300000000000002E-2</v>
          </cell>
          <cell r="I67">
            <v>260</v>
          </cell>
          <cell r="J67">
            <v>-20</v>
          </cell>
          <cell r="K67">
            <v>-7.1400000000000005E-2</v>
          </cell>
        </row>
        <row r="76">
          <cell r="C76">
            <v>847</v>
          </cell>
          <cell r="D76">
            <v>90</v>
          </cell>
          <cell r="E76">
            <v>0.11890000000000001</v>
          </cell>
          <cell r="F76">
            <v>773</v>
          </cell>
          <cell r="G76">
            <v>78</v>
          </cell>
          <cell r="H76">
            <v>0.11219999999999999</v>
          </cell>
          <cell r="I76">
            <v>74</v>
          </cell>
          <cell r="J76">
            <v>12</v>
          </cell>
          <cell r="K76">
            <v>0.19350000000000001</v>
          </cell>
        </row>
        <row r="77">
          <cell r="C77">
            <v>102</v>
          </cell>
          <cell r="D77">
            <v>20</v>
          </cell>
          <cell r="E77">
            <v>0.24390000000000001</v>
          </cell>
          <cell r="F77">
            <v>96</v>
          </cell>
          <cell r="G77">
            <v>19</v>
          </cell>
          <cell r="H77">
            <v>0.24679999999999999</v>
          </cell>
          <cell r="I77">
            <v>6</v>
          </cell>
          <cell r="J77">
            <v>1</v>
          </cell>
          <cell r="K77">
            <v>0.2</v>
          </cell>
        </row>
        <row r="78">
          <cell r="C78">
            <v>25</v>
          </cell>
          <cell r="D78">
            <v>-8</v>
          </cell>
          <cell r="E78">
            <v>-0.2424</v>
          </cell>
          <cell r="F78">
            <v>23</v>
          </cell>
          <cell r="G78">
            <v>-8</v>
          </cell>
          <cell r="H78">
            <v>-0.2581</v>
          </cell>
          <cell r="I78">
            <v>2</v>
          </cell>
          <cell r="J78">
            <v>0</v>
          </cell>
        </row>
        <row r="79">
          <cell r="C79">
            <v>217</v>
          </cell>
          <cell r="D79">
            <v>105</v>
          </cell>
          <cell r="E79">
            <v>0.9375</v>
          </cell>
          <cell r="F79">
            <v>197</v>
          </cell>
          <cell r="G79">
            <v>97</v>
          </cell>
          <cell r="H79">
            <v>0.97</v>
          </cell>
          <cell r="I79">
            <v>20</v>
          </cell>
          <cell r="J79">
            <v>8</v>
          </cell>
          <cell r="K79">
            <v>0.66669999999999996</v>
          </cell>
        </row>
        <row r="80">
          <cell r="C80">
            <v>523</v>
          </cell>
          <cell r="D80">
            <v>54</v>
          </cell>
          <cell r="E80">
            <v>0.11509999999999999</v>
          </cell>
          <cell r="F80">
            <v>475</v>
          </cell>
          <cell r="G80">
            <v>43</v>
          </cell>
          <cell r="H80">
            <v>9.9500000000000005E-2</v>
          </cell>
          <cell r="I80">
            <v>48</v>
          </cell>
          <cell r="J80">
            <v>11</v>
          </cell>
          <cell r="K80">
            <v>0.29730000000000001</v>
          </cell>
        </row>
        <row r="81">
          <cell r="C81">
            <v>451</v>
          </cell>
          <cell r="D81">
            <v>27</v>
          </cell>
          <cell r="E81">
            <v>6.3700000000000007E-2</v>
          </cell>
          <cell r="F81">
            <v>410</v>
          </cell>
          <cell r="G81">
            <v>22</v>
          </cell>
          <cell r="H81">
            <v>5.67E-2</v>
          </cell>
          <cell r="I81">
            <v>41</v>
          </cell>
          <cell r="J81">
            <v>5</v>
          </cell>
          <cell r="K81">
            <v>0.1389</v>
          </cell>
        </row>
        <row r="82">
          <cell r="C82">
            <v>2882</v>
          </cell>
          <cell r="D82">
            <v>155</v>
          </cell>
          <cell r="E82">
            <v>5.6800000000000003E-2</v>
          </cell>
          <cell r="F82">
            <v>2388</v>
          </cell>
          <cell r="G82">
            <v>93</v>
          </cell>
          <cell r="H82">
            <v>4.0500000000000001E-2</v>
          </cell>
          <cell r="I82">
            <v>494</v>
          </cell>
          <cell r="J82">
            <v>62</v>
          </cell>
          <cell r="K82">
            <v>0.14349999999999999</v>
          </cell>
        </row>
        <row r="83">
          <cell r="C83">
            <v>698</v>
          </cell>
          <cell r="D83">
            <v>111</v>
          </cell>
          <cell r="E83">
            <v>0.18909999999999999</v>
          </cell>
          <cell r="F83">
            <v>650</v>
          </cell>
          <cell r="G83">
            <v>116</v>
          </cell>
          <cell r="H83">
            <v>0.2172</v>
          </cell>
          <cell r="I83">
            <v>48</v>
          </cell>
          <cell r="J83">
            <v>-5</v>
          </cell>
          <cell r="K83">
            <v>-9.4299999999999995E-2</v>
          </cell>
        </row>
        <row r="84">
          <cell r="C84">
            <v>477</v>
          </cell>
          <cell r="D84">
            <v>56</v>
          </cell>
          <cell r="E84">
            <v>0.13300000000000001</v>
          </cell>
          <cell r="F84">
            <v>419</v>
          </cell>
          <cell r="G84">
            <v>56</v>
          </cell>
          <cell r="H84">
            <v>0.15429999999999999</v>
          </cell>
          <cell r="I84">
            <v>58</v>
          </cell>
          <cell r="J84">
            <v>0</v>
          </cell>
        </row>
        <row r="85">
          <cell r="C85">
            <v>1293</v>
          </cell>
          <cell r="D85">
            <v>216</v>
          </cell>
          <cell r="E85">
            <v>0.2006</v>
          </cell>
          <cell r="F85">
            <v>1126</v>
          </cell>
          <cell r="G85">
            <v>187</v>
          </cell>
          <cell r="H85">
            <v>0.1991</v>
          </cell>
          <cell r="I85">
            <v>167</v>
          </cell>
          <cell r="J85">
            <v>29</v>
          </cell>
          <cell r="K85">
            <v>0.21010000000000001</v>
          </cell>
        </row>
        <row r="86">
          <cell r="C86">
            <v>1941</v>
          </cell>
          <cell r="D86">
            <v>51</v>
          </cell>
          <cell r="E86">
            <v>2.7E-2</v>
          </cell>
          <cell r="F86">
            <v>1690</v>
          </cell>
          <cell r="G86">
            <v>46</v>
          </cell>
          <cell r="H86">
            <v>2.8000000000000001E-2</v>
          </cell>
          <cell r="I86">
            <v>251</v>
          </cell>
          <cell r="J86">
            <v>5</v>
          </cell>
          <cell r="K86">
            <v>2.0299999999999999E-2</v>
          </cell>
        </row>
        <row r="87">
          <cell r="C87">
            <v>721</v>
          </cell>
          <cell r="D87">
            <v>22</v>
          </cell>
          <cell r="E87">
            <v>3.15E-2</v>
          </cell>
          <cell r="F87">
            <v>623</v>
          </cell>
          <cell r="G87">
            <v>26</v>
          </cell>
          <cell r="H87">
            <v>4.36E-2</v>
          </cell>
          <cell r="I87">
            <v>98</v>
          </cell>
          <cell r="J87">
            <v>-4</v>
          </cell>
          <cell r="K87">
            <v>-3.9199999999999999E-2</v>
          </cell>
        </row>
        <row r="88">
          <cell r="C88">
            <v>892</v>
          </cell>
          <cell r="D88">
            <v>103</v>
          </cell>
          <cell r="E88">
            <v>0.1305</v>
          </cell>
          <cell r="F88">
            <v>796</v>
          </cell>
          <cell r="G88">
            <v>73</v>
          </cell>
          <cell r="H88">
            <v>0.10100000000000001</v>
          </cell>
          <cell r="I88">
            <v>96</v>
          </cell>
          <cell r="J88">
            <v>30</v>
          </cell>
          <cell r="K88">
            <v>0.45450000000000002</v>
          </cell>
        </row>
        <row r="89">
          <cell r="C89">
            <v>704</v>
          </cell>
          <cell r="D89">
            <v>-46</v>
          </cell>
          <cell r="E89">
            <v>-6.13E-2</v>
          </cell>
          <cell r="F89">
            <v>601</v>
          </cell>
          <cell r="G89">
            <v>-52</v>
          </cell>
          <cell r="H89">
            <v>-7.9600000000000004E-2</v>
          </cell>
          <cell r="I89">
            <v>103</v>
          </cell>
          <cell r="J89">
            <v>6</v>
          </cell>
          <cell r="K89">
            <v>6.1899999999999997E-2</v>
          </cell>
        </row>
        <row r="98">
          <cell r="C98">
            <v>847</v>
          </cell>
          <cell r="D98">
            <v>90</v>
          </cell>
          <cell r="E98">
            <v>0.11890000000000001</v>
          </cell>
          <cell r="F98">
            <v>553</v>
          </cell>
          <cell r="G98">
            <v>31</v>
          </cell>
          <cell r="H98">
            <v>5.9400000000000001E-2</v>
          </cell>
          <cell r="I98">
            <v>287</v>
          </cell>
          <cell r="J98">
            <v>54</v>
          </cell>
          <cell r="K98">
            <v>0.23180000000000001</v>
          </cell>
          <cell r="L98">
            <v>7</v>
          </cell>
          <cell r="M98">
            <v>5</v>
          </cell>
          <cell r="N98">
            <v>2.5</v>
          </cell>
        </row>
        <row r="99">
          <cell r="C99">
            <v>102</v>
          </cell>
          <cell r="D99">
            <v>20</v>
          </cell>
          <cell r="E99">
            <v>0.24390000000000001</v>
          </cell>
          <cell r="F99">
            <v>47</v>
          </cell>
          <cell r="G99">
            <v>0</v>
          </cell>
          <cell r="I99">
            <v>53</v>
          </cell>
          <cell r="J99">
            <v>18</v>
          </cell>
          <cell r="K99">
            <v>0.51429999999999998</v>
          </cell>
          <cell r="L99">
            <v>2</v>
          </cell>
          <cell r="M99">
            <v>2</v>
          </cell>
        </row>
        <row r="100">
          <cell r="C100">
            <v>25</v>
          </cell>
          <cell r="D100">
            <v>-8</v>
          </cell>
          <cell r="E100">
            <v>-0.2424</v>
          </cell>
          <cell r="F100">
            <v>10</v>
          </cell>
          <cell r="G100">
            <v>-9</v>
          </cell>
          <cell r="H100">
            <v>-0.47370000000000001</v>
          </cell>
          <cell r="I100">
            <v>15</v>
          </cell>
          <cell r="J100">
            <v>1</v>
          </cell>
          <cell r="K100">
            <v>7.1400000000000005E-2</v>
          </cell>
          <cell r="L100">
            <v>0</v>
          </cell>
          <cell r="M100">
            <v>0</v>
          </cell>
        </row>
        <row r="101">
          <cell r="C101">
            <v>217</v>
          </cell>
          <cell r="D101">
            <v>105</v>
          </cell>
          <cell r="E101">
            <v>0.9375</v>
          </cell>
          <cell r="F101">
            <v>113</v>
          </cell>
          <cell r="G101">
            <v>55</v>
          </cell>
          <cell r="H101">
            <v>0.94830000000000003</v>
          </cell>
          <cell r="I101">
            <v>104</v>
          </cell>
          <cell r="J101">
            <v>51</v>
          </cell>
          <cell r="K101">
            <v>0.96230000000000004</v>
          </cell>
          <cell r="L101">
            <v>0</v>
          </cell>
          <cell r="M101">
            <v>-1</v>
          </cell>
          <cell r="N101">
            <v>-1</v>
          </cell>
        </row>
        <row r="102">
          <cell r="C102">
            <v>523</v>
          </cell>
          <cell r="D102">
            <v>54</v>
          </cell>
          <cell r="E102">
            <v>0.11509999999999999</v>
          </cell>
          <cell r="F102">
            <v>284</v>
          </cell>
          <cell r="G102">
            <v>35</v>
          </cell>
          <cell r="H102">
            <v>0.1406</v>
          </cell>
          <cell r="I102">
            <v>234</v>
          </cell>
          <cell r="J102">
            <v>21</v>
          </cell>
          <cell r="K102">
            <v>9.8599999999999993E-2</v>
          </cell>
          <cell r="L102">
            <v>5</v>
          </cell>
          <cell r="M102">
            <v>-2</v>
          </cell>
          <cell r="N102">
            <v>-0.28570000000000001</v>
          </cell>
        </row>
        <row r="103">
          <cell r="C103">
            <v>451</v>
          </cell>
          <cell r="D103">
            <v>27</v>
          </cell>
          <cell r="E103">
            <v>6.3700000000000007E-2</v>
          </cell>
          <cell r="F103">
            <v>225</v>
          </cell>
          <cell r="G103">
            <v>6</v>
          </cell>
          <cell r="H103">
            <v>2.7400000000000001E-2</v>
          </cell>
          <cell r="I103">
            <v>221</v>
          </cell>
          <cell r="J103">
            <v>20</v>
          </cell>
          <cell r="K103">
            <v>9.9500000000000005E-2</v>
          </cell>
          <cell r="L103">
            <v>5</v>
          </cell>
          <cell r="M103">
            <v>1</v>
          </cell>
          <cell r="N103">
            <v>0.25</v>
          </cell>
        </row>
        <row r="104">
          <cell r="C104">
            <v>2882</v>
          </cell>
          <cell r="D104">
            <v>155</v>
          </cell>
          <cell r="E104">
            <v>5.6800000000000003E-2</v>
          </cell>
          <cell r="F104">
            <v>1844</v>
          </cell>
          <cell r="G104">
            <v>58</v>
          </cell>
          <cell r="H104">
            <v>3.2500000000000001E-2</v>
          </cell>
          <cell r="I104">
            <v>1016</v>
          </cell>
          <cell r="J104">
            <v>107</v>
          </cell>
          <cell r="K104">
            <v>0.1177</v>
          </cell>
          <cell r="L104">
            <v>22</v>
          </cell>
          <cell r="M104">
            <v>-10</v>
          </cell>
          <cell r="N104">
            <v>-0.3125</v>
          </cell>
        </row>
        <row r="105">
          <cell r="C105">
            <v>698</v>
          </cell>
          <cell r="D105">
            <v>111</v>
          </cell>
          <cell r="E105">
            <v>0.18909999999999999</v>
          </cell>
          <cell r="F105">
            <v>372</v>
          </cell>
          <cell r="G105">
            <v>47</v>
          </cell>
          <cell r="H105">
            <v>0.14460000000000001</v>
          </cell>
          <cell r="I105">
            <v>318</v>
          </cell>
          <cell r="J105">
            <v>66</v>
          </cell>
          <cell r="K105">
            <v>0.26190000000000002</v>
          </cell>
          <cell r="L105">
            <v>8</v>
          </cell>
          <cell r="M105">
            <v>-2</v>
          </cell>
          <cell r="N105">
            <v>-0.2</v>
          </cell>
        </row>
        <row r="106">
          <cell r="C106">
            <v>477</v>
          </cell>
          <cell r="D106">
            <v>56</v>
          </cell>
          <cell r="E106">
            <v>0.13300000000000001</v>
          </cell>
          <cell r="F106">
            <v>302</v>
          </cell>
          <cell r="G106">
            <v>53</v>
          </cell>
          <cell r="H106">
            <v>0.21290000000000001</v>
          </cell>
          <cell r="I106">
            <v>172</v>
          </cell>
          <cell r="J106">
            <v>4</v>
          </cell>
          <cell r="K106">
            <v>2.3800000000000002E-2</v>
          </cell>
          <cell r="L106">
            <v>3</v>
          </cell>
          <cell r="M106">
            <v>-1</v>
          </cell>
          <cell r="N106">
            <v>-0.25</v>
          </cell>
        </row>
        <row r="107">
          <cell r="C107">
            <v>1293</v>
          </cell>
          <cell r="D107">
            <v>216</v>
          </cell>
          <cell r="E107">
            <v>0.2006</v>
          </cell>
          <cell r="F107">
            <v>701</v>
          </cell>
          <cell r="G107">
            <v>88</v>
          </cell>
          <cell r="H107">
            <v>0.14360000000000001</v>
          </cell>
          <cell r="I107">
            <v>569</v>
          </cell>
          <cell r="J107">
            <v>119</v>
          </cell>
          <cell r="K107">
            <v>0.26440000000000002</v>
          </cell>
          <cell r="L107">
            <v>23</v>
          </cell>
          <cell r="M107">
            <v>9</v>
          </cell>
          <cell r="N107">
            <v>0.64290000000000003</v>
          </cell>
        </row>
        <row r="108">
          <cell r="C108">
            <v>1941</v>
          </cell>
          <cell r="D108">
            <v>51</v>
          </cell>
          <cell r="E108">
            <v>2.7E-2</v>
          </cell>
          <cell r="F108">
            <v>990</v>
          </cell>
          <cell r="G108">
            <v>-32</v>
          </cell>
          <cell r="H108">
            <v>-3.1300000000000001E-2</v>
          </cell>
          <cell r="I108">
            <v>932</v>
          </cell>
          <cell r="J108">
            <v>82</v>
          </cell>
          <cell r="K108">
            <v>9.6500000000000002E-2</v>
          </cell>
          <cell r="L108">
            <v>19</v>
          </cell>
          <cell r="M108">
            <v>1</v>
          </cell>
          <cell r="N108">
            <v>5.5599999999999997E-2</v>
          </cell>
        </row>
        <row r="109">
          <cell r="C109">
            <v>721</v>
          </cell>
          <cell r="D109">
            <v>22</v>
          </cell>
          <cell r="E109">
            <v>3.15E-2</v>
          </cell>
          <cell r="F109">
            <v>420</v>
          </cell>
          <cell r="G109">
            <v>-14</v>
          </cell>
          <cell r="H109">
            <v>-3.2300000000000002E-2</v>
          </cell>
          <cell r="I109">
            <v>292</v>
          </cell>
          <cell r="J109">
            <v>32</v>
          </cell>
          <cell r="K109">
            <v>0.1231</v>
          </cell>
          <cell r="L109">
            <v>9</v>
          </cell>
          <cell r="M109">
            <v>4</v>
          </cell>
          <cell r="N109">
            <v>0.8</v>
          </cell>
        </row>
        <row r="110">
          <cell r="C110">
            <v>892</v>
          </cell>
          <cell r="D110">
            <v>103</v>
          </cell>
          <cell r="E110">
            <v>0.1305</v>
          </cell>
          <cell r="F110">
            <v>542</v>
          </cell>
          <cell r="G110">
            <v>43</v>
          </cell>
          <cell r="H110">
            <v>8.6199999999999999E-2</v>
          </cell>
          <cell r="I110">
            <v>338</v>
          </cell>
          <cell r="J110">
            <v>58</v>
          </cell>
          <cell r="K110">
            <v>0.20710000000000001</v>
          </cell>
          <cell r="L110">
            <v>12</v>
          </cell>
          <cell r="M110">
            <v>2</v>
          </cell>
          <cell r="N110">
            <v>0.2</v>
          </cell>
        </row>
        <row r="111">
          <cell r="C111">
            <v>704</v>
          </cell>
          <cell r="D111">
            <v>-46</v>
          </cell>
          <cell r="E111">
            <v>-6.13E-2</v>
          </cell>
          <cell r="F111">
            <v>392</v>
          </cell>
          <cell r="G111">
            <v>13</v>
          </cell>
          <cell r="H111">
            <v>3.4299999999999997E-2</v>
          </cell>
          <cell r="I111">
            <v>303</v>
          </cell>
          <cell r="J111">
            <v>-58</v>
          </cell>
          <cell r="K111">
            <v>-0.16070000000000001</v>
          </cell>
          <cell r="L111">
            <v>9</v>
          </cell>
          <cell r="M111">
            <v>-1</v>
          </cell>
          <cell r="N111">
            <v>-0.1</v>
          </cell>
        </row>
        <row r="120">
          <cell r="C120">
            <v>847</v>
          </cell>
          <cell r="D120">
            <v>0.11890000000000001</v>
          </cell>
          <cell r="E120">
            <v>139</v>
          </cell>
          <cell r="F120">
            <v>0.28699999999999998</v>
          </cell>
          <cell r="G120">
            <v>426</v>
          </cell>
          <cell r="H120">
            <v>4.9299999999999997E-2</v>
          </cell>
          <cell r="I120">
            <v>102</v>
          </cell>
          <cell r="J120">
            <v>0.2</v>
          </cell>
          <cell r="K120">
            <v>62</v>
          </cell>
          <cell r="L120">
            <v>-1.5900000000000001E-2</v>
          </cell>
          <cell r="M120">
            <v>100</v>
          </cell>
          <cell r="N120">
            <v>0.14940000000000001</v>
          </cell>
          <cell r="O120">
            <v>5</v>
          </cell>
          <cell r="P120">
            <v>-0.375</v>
          </cell>
          <cell r="Q120">
            <v>13</v>
          </cell>
          <cell r="S120">
            <v>0</v>
          </cell>
        </row>
        <row r="121">
          <cell r="C121">
            <v>102</v>
          </cell>
          <cell r="D121">
            <v>0.24390000000000001</v>
          </cell>
          <cell r="E121">
            <v>18</v>
          </cell>
          <cell r="F121">
            <v>0.2</v>
          </cell>
          <cell r="G121">
            <v>33</v>
          </cell>
          <cell r="H121">
            <v>-0.15379999999999999</v>
          </cell>
          <cell r="I121">
            <v>23</v>
          </cell>
          <cell r="J121">
            <v>0.4375</v>
          </cell>
          <cell r="K121">
            <v>12</v>
          </cell>
          <cell r="L121">
            <v>0.33329999999999999</v>
          </cell>
          <cell r="M121">
            <v>13</v>
          </cell>
          <cell r="N121">
            <v>3.3332999999999999</v>
          </cell>
          <cell r="O121">
            <v>3</v>
          </cell>
          <cell r="Q121">
            <v>0</v>
          </cell>
          <cell r="S121">
            <v>0</v>
          </cell>
        </row>
        <row r="122">
          <cell r="C122">
            <v>25</v>
          </cell>
          <cell r="D122">
            <v>-0.2424</v>
          </cell>
          <cell r="E122">
            <v>8</v>
          </cell>
          <cell r="F122">
            <v>-0.2</v>
          </cell>
          <cell r="G122">
            <v>14</v>
          </cell>
          <cell r="H122">
            <v>0.16669999999999999</v>
          </cell>
          <cell r="I122">
            <v>0</v>
          </cell>
          <cell r="J122">
            <v>-1</v>
          </cell>
          <cell r="K122">
            <v>1</v>
          </cell>
          <cell r="L122">
            <v>-0.83330000000000004</v>
          </cell>
          <cell r="M122">
            <v>2</v>
          </cell>
          <cell r="O122">
            <v>0</v>
          </cell>
          <cell r="P122">
            <v>-1</v>
          </cell>
          <cell r="Q122">
            <v>0</v>
          </cell>
          <cell r="S122">
            <v>0</v>
          </cell>
        </row>
        <row r="123">
          <cell r="C123">
            <v>217</v>
          </cell>
          <cell r="D123">
            <v>0.9375</v>
          </cell>
          <cell r="E123">
            <v>77</v>
          </cell>
          <cell r="F123">
            <v>2.2082999999999999</v>
          </cell>
          <cell r="G123">
            <v>62</v>
          </cell>
          <cell r="H123">
            <v>0.37780000000000002</v>
          </cell>
          <cell r="I123">
            <v>59</v>
          </cell>
          <cell r="J123">
            <v>1.4582999999999999</v>
          </cell>
          <cell r="K123">
            <v>6</v>
          </cell>
          <cell r="L123">
            <v>2</v>
          </cell>
          <cell r="M123">
            <v>12</v>
          </cell>
          <cell r="O123">
            <v>1</v>
          </cell>
          <cell r="P123">
            <v>-0.75</v>
          </cell>
          <cell r="Q123">
            <v>0</v>
          </cell>
          <cell r="R123">
            <v>-1</v>
          </cell>
          <cell r="S123">
            <v>0</v>
          </cell>
        </row>
        <row r="124">
          <cell r="C124">
            <v>523</v>
          </cell>
          <cell r="D124">
            <v>0.11509999999999999</v>
          </cell>
          <cell r="E124">
            <v>118</v>
          </cell>
          <cell r="F124">
            <v>0.53249999999999997</v>
          </cell>
          <cell r="G124">
            <v>255</v>
          </cell>
          <cell r="H124">
            <v>0.14349999999999999</v>
          </cell>
          <cell r="I124">
            <v>68</v>
          </cell>
          <cell r="J124">
            <v>-0.17069999999999999</v>
          </cell>
          <cell r="K124">
            <v>31</v>
          </cell>
          <cell r="L124">
            <v>-0.16220000000000001</v>
          </cell>
          <cell r="M124">
            <v>47</v>
          </cell>
          <cell r="N124">
            <v>-2.0799999999999999E-2</v>
          </cell>
          <cell r="O124">
            <v>2</v>
          </cell>
          <cell r="P124">
            <v>1</v>
          </cell>
          <cell r="Q124">
            <v>2</v>
          </cell>
          <cell r="R124">
            <v>1</v>
          </cell>
          <cell r="S124">
            <v>0</v>
          </cell>
        </row>
        <row r="125">
          <cell r="C125">
            <v>451</v>
          </cell>
          <cell r="D125">
            <v>6.3700000000000007E-2</v>
          </cell>
          <cell r="E125">
            <v>98</v>
          </cell>
          <cell r="F125">
            <v>0.11360000000000001</v>
          </cell>
          <cell r="G125">
            <v>194</v>
          </cell>
          <cell r="H125">
            <v>-8.0600000000000005E-2</v>
          </cell>
          <cell r="I125">
            <v>64</v>
          </cell>
          <cell r="J125">
            <v>0.36170000000000002</v>
          </cell>
          <cell r="K125">
            <v>42</v>
          </cell>
          <cell r="L125">
            <v>0.3548</v>
          </cell>
          <cell r="M125">
            <v>42</v>
          </cell>
          <cell r="N125">
            <v>0.05</v>
          </cell>
          <cell r="O125">
            <v>1</v>
          </cell>
          <cell r="P125">
            <v>-0.8</v>
          </cell>
          <cell r="Q125">
            <v>10</v>
          </cell>
          <cell r="R125">
            <v>4</v>
          </cell>
          <cell r="S125">
            <v>0</v>
          </cell>
        </row>
        <row r="126">
          <cell r="C126">
            <v>2882</v>
          </cell>
          <cell r="D126">
            <v>5.6800000000000003E-2</v>
          </cell>
          <cell r="E126">
            <v>422</v>
          </cell>
          <cell r="F126">
            <v>0.27110000000000001</v>
          </cell>
          <cell r="G126">
            <v>1561</v>
          </cell>
          <cell r="H126">
            <v>5.0500000000000003E-2</v>
          </cell>
          <cell r="I126">
            <v>498</v>
          </cell>
          <cell r="J126">
            <v>-8.1199999999999994E-2</v>
          </cell>
          <cell r="K126">
            <v>124</v>
          </cell>
          <cell r="L126">
            <v>7.8299999999999995E-2</v>
          </cell>
          <cell r="M126">
            <v>245</v>
          </cell>
          <cell r="N126">
            <v>7.9299999999999995E-2</v>
          </cell>
          <cell r="O126">
            <v>11</v>
          </cell>
          <cell r="P126">
            <v>-0.26669999999999999</v>
          </cell>
          <cell r="Q126">
            <v>21</v>
          </cell>
          <cell r="R126">
            <v>1.1000000000000001</v>
          </cell>
          <cell r="S126">
            <v>0</v>
          </cell>
        </row>
        <row r="127">
          <cell r="C127">
            <v>698</v>
          </cell>
          <cell r="D127">
            <v>0.18909999999999999</v>
          </cell>
          <cell r="E127">
            <v>127</v>
          </cell>
          <cell r="F127">
            <v>0.38040000000000002</v>
          </cell>
          <cell r="G127">
            <v>386</v>
          </cell>
          <cell r="H127">
            <v>0.2452</v>
          </cell>
          <cell r="I127">
            <v>52</v>
          </cell>
          <cell r="J127">
            <v>-3.6999999999999998E-2</v>
          </cell>
          <cell r="K127">
            <v>63</v>
          </cell>
          <cell r="L127">
            <v>0.18870000000000001</v>
          </cell>
          <cell r="M127">
            <v>66</v>
          </cell>
          <cell r="N127">
            <v>-8.3299999999999999E-2</v>
          </cell>
          <cell r="O127">
            <v>3</v>
          </cell>
          <cell r="P127">
            <v>-0.4</v>
          </cell>
          <cell r="Q127">
            <v>1</v>
          </cell>
          <cell r="S127">
            <v>0</v>
          </cell>
        </row>
        <row r="128">
          <cell r="C128">
            <v>477</v>
          </cell>
          <cell r="D128">
            <v>0.13300000000000001</v>
          </cell>
          <cell r="E128">
            <v>76</v>
          </cell>
          <cell r="F128">
            <v>0.26669999999999999</v>
          </cell>
          <cell r="G128">
            <v>279</v>
          </cell>
          <cell r="H128">
            <v>0.20780000000000001</v>
          </cell>
          <cell r="I128">
            <v>46</v>
          </cell>
          <cell r="J128">
            <v>-0.40260000000000001</v>
          </cell>
          <cell r="K128">
            <v>37</v>
          </cell>
          <cell r="L128">
            <v>0.94740000000000002</v>
          </cell>
          <cell r="M128">
            <v>38</v>
          </cell>
          <cell r="N128">
            <v>0.31030000000000002</v>
          </cell>
          <cell r="O128">
            <v>0</v>
          </cell>
          <cell r="P128">
            <v>-1</v>
          </cell>
          <cell r="Q128">
            <v>1</v>
          </cell>
          <cell r="S128">
            <v>0</v>
          </cell>
        </row>
        <row r="129">
          <cell r="C129">
            <v>1293</v>
          </cell>
          <cell r="D129">
            <v>0.2006</v>
          </cell>
          <cell r="E129">
            <v>210</v>
          </cell>
          <cell r="F129">
            <v>0.3548</v>
          </cell>
          <cell r="G129">
            <v>809</v>
          </cell>
          <cell r="H129">
            <v>0.28410000000000002</v>
          </cell>
          <cell r="I129">
            <v>70</v>
          </cell>
          <cell r="J129">
            <v>-0.23910000000000001</v>
          </cell>
          <cell r="K129">
            <v>100</v>
          </cell>
          <cell r="L129">
            <v>0.28210000000000002</v>
          </cell>
          <cell r="M129">
            <v>92</v>
          </cell>
          <cell r="N129">
            <v>-9.8000000000000004E-2</v>
          </cell>
          <cell r="O129">
            <v>8</v>
          </cell>
          <cell r="P129">
            <v>-0.33329999999999999</v>
          </cell>
          <cell r="Q129">
            <v>4</v>
          </cell>
          <cell r="R129">
            <v>-0.5</v>
          </cell>
          <cell r="S129">
            <v>0</v>
          </cell>
        </row>
        <row r="130">
          <cell r="C130">
            <v>1941</v>
          </cell>
          <cell r="D130">
            <v>2.7E-2</v>
          </cell>
          <cell r="E130">
            <v>355</v>
          </cell>
          <cell r="F130">
            <v>0.10589999999999999</v>
          </cell>
          <cell r="G130">
            <v>905</v>
          </cell>
          <cell r="H130">
            <v>0.12839999999999999</v>
          </cell>
          <cell r="I130">
            <v>477</v>
          </cell>
          <cell r="J130">
            <v>-0.1134</v>
          </cell>
          <cell r="K130">
            <v>116</v>
          </cell>
          <cell r="L130">
            <v>-4.1300000000000003E-2</v>
          </cell>
          <cell r="M130">
            <v>70</v>
          </cell>
          <cell r="N130">
            <v>-1.41E-2</v>
          </cell>
          <cell r="O130">
            <v>4</v>
          </cell>
          <cell r="P130">
            <v>-0.76470000000000005</v>
          </cell>
          <cell r="Q130">
            <v>14</v>
          </cell>
          <cell r="R130">
            <v>-0.3</v>
          </cell>
          <cell r="S130">
            <v>0</v>
          </cell>
        </row>
        <row r="131">
          <cell r="C131">
            <v>721</v>
          </cell>
          <cell r="D131">
            <v>3.15E-2</v>
          </cell>
          <cell r="E131">
            <v>156</v>
          </cell>
          <cell r="F131">
            <v>0.56000000000000005</v>
          </cell>
          <cell r="G131">
            <v>353</v>
          </cell>
          <cell r="H131">
            <v>-0.11749999999999999</v>
          </cell>
          <cell r="I131">
            <v>94</v>
          </cell>
          <cell r="J131">
            <v>-9.6199999999999994E-2</v>
          </cell>
          <cell r="K131">
            <v>61</v>
          </cell>
          <cell r="L131">
            <v>0.22</v>
          </cell>
          <cell r="M131">
            <v>43</v>
          </cell>
          <cell r="N131">
            <v>0.43330000000000002</v>
          </cell>
          <cell r="O131">
            <v>12</v>
          </cell>
          <cell r="P131">
            <v>0.33329999999999999</v>
          </cell>
          <cell r="Q131">
            <v>2</v>
          </cell>
          <cell r="R131">
            <v>-0.66669999999999996</v>
          </cell>
          <cell r="S131">
            <v>0</v>
          </cell>
        </row>
        <row r="132">
          <cell r="C132">
            <v>892</v>
          </cell>
          <cell r="D132">
            <v>0.1305</v>
          </cell>
          <cell r="E132">
            <v>193</v>
          </cell>
          <cell r="F132">
            <v>0.4511</v>
          </cell>
          <cell r="G132">
            <v>312</v>
          </cell>
          <cell r="H132">
            <v>-0.1452</v>
          </cell>
          <cell r="I132">
            <v>297</v>
          </cell>
          <cell r="J132">
            <v>0.52310000000000001</v>
          </cell>
          <cell r="K132">
            <v>39</v>
          </cell>
          <cell r="L132">
            <v>-7.1400000000000005E-2</v>
          </cell>
          <cell r="M132">
            <v>46</v>
          </cell>
          <cell r="O132">
            <v>4</v>
          </cell>
          <cell r="P132">
            <v>-0.2</v>
          </cell>
          <cell r="Q132">
            <v>1</v>
          </cell>
          <cell r="R132">
            <v>-0.66669999999999996</v>
          </cell>
          <cell r="S132">
            <v>0</v>
          </cell>
        </row>
        <row r="133">
          <cell r="C133">
            <v>704</v>
          </cell>
          <cell r="D133">
            <v>-6.13E-2</v>
          </cell>
          <cell r="E133">
            <v>153</v>
          </cell>
          <cell r="F133">
            <v>-8.3799999999999999E-2</v>
          </cell>
          <cell r="G133">
            <v>285</v>
          </cell>
          <cell r="H133">
            <v>-4.36E-2</v>
          </cell>
          <cell r="I133">
            <v>158</v>
          </cell>
          <cell r="J133">
            <v>-0.21390000000000001</v>
          </cell>
          <cell r="K133">
            <v>48</v>
          </cell>
          <cell r="L133">
            <v>0.33329999999999999</v>
          </cell>
          <cell r="M133">
            <v>56</v>
          </cell>
          <cell r="N133">
            <v>0.51349999999999996</v>
          </cell>
          <cell r="O133">
            <v>3</v>
          </cell>
          <cell r="P133">
            <v>-0.625</v>
          </cell>
          <cell r="Q133">
            <v>1</v>
          </cell>
          <cell r="R133">
            <v>-0.66669999999999996</v>
          </cell>
          <cell r="S133">
            <v>0</v>
          </cell>
        </row>
        <row r="134">
          <cell r="P134"/>
        </row>
        <row r="142">
          <cell r="C142">
            <v>847</v>
          </cell>
          <cell r="D142">
            <v>90</v>
          </cell>
          <cell r="E142">
            <v>139</v>
          </cell>
          <cell r="F142">
            <v>31</v>
          </cell>
          <cell r="G142">
            <v>426</v>
          </cell>
          <cell r="H142">
            <v>20</v>
          </cell>
          <cell r="I142">
            <v>102</v>
          </cell>
          <cell r="J142">
            <v>17</v>
          </cell>
          <cell r="K142">
            <v>62</v>
          </cell>
          <cell r="L142">
            <v>-1</v>
          </cell>
          <cell r="M142">
            <v>100</v>
          </cell>
          <cell r="N142">
            <v>13</v>
          </cell>
          <cell r="O142">
            <v>5</v>
          </cell>
          <cell r="P142">
            <v>-3</v>
          </cell>
          <cell r="Q142">
            <v>13</v>
          </cell>
          <cell r="R142">
            <v>13</v>
          </cell>
          <cell r="S142">
            <v>0</v>
          </cell>
          <cell r="T142">
            <v>0</v>
          </cell>
        </row>
        <row r="143">
          <cell r="C143">
            <v>102</v>
          </cell>
          <cell r="D143">
            <v>20</v>
          </cell>
          <cell r="E143">
            <v>18</v>
          </cell>
          <cell r="F143">
            <v>3</v>
          </cell>
          <cell r="G143">
            <v>33</v>
          </cell>
          <cell r="H143">
            <v>-6</v>
          </cell>
          <cell r="I143">
            <v>23</v>
          </cell>
          <cell r="J143">
            <v>7</v>
          </cell>
          <cell r="K143">
            <v>12</v>
          </cell>
          <cell r="L143">
            <v>3</v>
          </cell>
          <cell r="M143">
            <v>13</v>
          </cell>
          <cell r="N143">
            <v>10</v>
          </cell>
          <cell r="O143">
            <v>3</v>
          </cell>
          <cell r="P143">
            <v>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C144">
            <v>25</v>
          </cell>
          <cell r="D144">
            <v>-8</v>
          </cell>
          <cell r="E144">
            <v>8</v>
          </cell>
          <cell r="F144">
            <v>-2</v>
          </cell>
          <cell r="G144">
            <v>14</v>
          </cell>
          <cell r="H144">
            <v>2</v>
          </cell>
          <cell r="I144">
            <v>0</v>
          </cell>
          <cell r="J144">
            <v>-2</v>
          </cell>
          <cell r="K144">
            <v>1</v>
          </cell>
          <cell r="L144">
            <v>-5</v>
          </cell>
          <cell r="M144">
            <v>2</v>
          </cell>
          <cell r="N144">
            <v>0</v>
          </cell>
          <cell r="O144">
            <v>0</v>
          </cell>
          <cell r="P144">
            <v>-1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C145">
            <v>217</v>
          </cell>
          <cell r="D145">
            <v>105</v>
          </cell>
          <cell r="E145">
            <v>77</v>
          </cell>
          <cell r="F145">
            <v>53</v>
          </cell>
          <cell r="G145">
            <v>62</v>
          </cell>
          <cell r="H145">
            <v>17</v>
          </cell>
          <cell r="I145">
            <v>59</v>
          </cell>
          <cell r="J145">
            <v>35</v>
          </cell>
          <cell r="K145">
            <v>6</v>
          </cell>
          <cell r="L145">
            <v>4</v>
          </cell>
          <cell r="M145">
            <v>12</v>
          </cell>
          <cell r="N145">
            <v>0</v>
          </cell>
          <cell r="O145">
            <v>1</v>
          </cell>
          <cell r="P145">
            <v>-3</v>
          </cell>
          <cell r="Q145">
            <v>0</v>
          </cell>
          <cell r="R145">
            <v>-1</v>
          </cell>
          <cell r="S145">
            <v>0</v>
          </cell>
          <cell r="T145">
            <v>0</v>
          </cell>
        </row>
        <row r="146">
          <cell r="C146">
            <v>523</v>
          </cell>
          <cell r="D146">
            <v>54</v>
          </cell>
          <cell r="E146">
            <v>118</v>
          </cell>
          <cell r="F146">
            <v>41</v>
          </cell>
          <cell r="G146">
            <v>255</v>
          </cell>
          <cell r="H146">
            <v>32</v>
          </cell>
          <cell r="I146">
            <v>68</v>
          </cell>
          <cell r="J146">
            <v>-14</v>
          </cell>
          <cell r="K146">
            <v>31</v>
          </cell>
          <cell r="L146">
            <v>-6</v>
          </cell>
          <cell r="M146">
            <v>47</v>
          </cell>
          <cell r="N146">
            <v>-1</v>
          </cell>
          <cell r="O146">
            <v>2</v>
          </cell>
          <cell r="P146">
            <v>1</v>
          </cell>
          <cell r="Q146">
            <v>2</v>
          </cell>
          <cell r="R146">
            <v>1</v>
          </cell>
          <cell r="S146">
            <v>0</v>
          </cell>
          <cell r="T146">
            <v>0</v>
          </cell>
        </row>
        <row r="147">
          <cell r="C147">
            <v>451</v>
          </cell>
          <cell r="D147">
            <v>27</v>
          </cell>
          <cell r="E147">
            <v>98</v>
          </cell>
          <cell r="F147">
            <v>10</v>
          </cell>
          <cell r="G147">
            <v>194</v>
          </cell>
          <cell r="H147">
            <v>-17</v>
          </cell>
          <cell r="I147">
            <v>64</v>
          </cell>
          <cell r="J147">
            <v>17</v>
          </cell>
          <cell r="K147">
            <v>42</v>
          </cell>
          <cell r="L147">
            <v>11</v>
          </cell>
          <cell r="M147">
            <v>42</v>
          </cell>
          <cell r="N147">
            <v>2</v>
          </cell>
          <cell r="O147">
            <v>1</v>
          </cell>
          <cell r="P147">
            <v>-4</v>
          </cell>
          <cell r="Q147">
            <v>10</v>
          </cell>
          <cell r="R147">
            <v>8</v>
          </cell>
          <cell r="S147">
            <v>0</v>
          </cell>
          <cell r="T147">
            <v>0</v>
          </cell>
        </row>
        <row r="148">
          <cell r="C148">
            <v>2882</v>
          </cell>
          <cell r="D148">
            <v>155</v>
          </cell>
          <cell r="E148">
            <v>422</v>
          </cell>
          <cell r="F148">
            <v>90</v>
          </cell>
          <cell r="G148">
            <v>1561</v>
          </cell>
          <cell r="H148">
            <v>75</v>
          </cell>
          <cell r="I148">
            <v>498</v>
          </cell>
          <cell r="J148">
            <v>-44</v>
          </cell>
          <cell r="K148">
            <v>124</v>
          </cell>
          <cell r="L148">
            <v>9</v>
          </cell>
          <cell r="M148">
            <v>245</v>
          </cell>
          <cell r="N148">
            <v>18</v>
          </cell>
          <cell r="O148">
            <v>11</v>
          </cell>
          <cell r="P148">
            <v>-4</v>
          </cell>
          <cell r="Q148">
            <v>21</v>
          </cell>
          <cell r="R148">
            <v>11</v>
          </cell>
          <cell r="S148">
            <v>0</v>
          </cell>
          <cell r="T148">
            <v>0</v>
          </cell>
        </row>
        <row r="149">
          <cell r="C149">
            <v>698</v>
          </cell>
          <cell r="D149">
            <v>111</v>
          </cell>
          <cell r="E149">
            <v>127</v>
          </cell>
          <cell r="F149">
            <v>35</v>
          </cell>
          <cell r="G149">
            <v>386</v>
          </cell>
          <cell r="H149">
            <v>76</v>
          </cell>
          <cell r="I149">
            <v>52</v>
          </cell>
          <cell r="J149">
            <v>-2</v>
          </cell>
          <cell r="K149">
            <v>63</v>
          </cell>
          <cell r="L149">
            <v>10</v>
          </cell>
          <cell r="M149">
            <v>66</v>
          </cell>
          <cell r="N149">
            <v>-6</v>
          </cell>
          <cell r="O149">
            <v>3</v>
          </cell>
          <cell r="P149">
            <v>-2</v>
          </cell>
          <cell r="Q149">
            <v>1</v>
          </cell>
          <cell r="R149">
            <v>0</v>
          </cell>
          <cell r="S149">
            <v>0</v>
          </cell>
          <cell r="T149">
            <v>0</v>
          </cell>
        </row>
        <row r="150">
          <cell r="C150">
            <v>477</v>
          </cell>
          <cell r="D150">
            <v>56</v>
          </cell>
          <cell r="E150">
            <v>76</v>
          </cell>
          <cell r="F150">
            <v>16</v>
          </cell>
          <cell r="G150">
            <v>279</v>
          </cell>
          <cell r="H150">
            <v>48</v>
          </cell>
          <cell r="I150">
            <v>46</v>
          </cell>
          <cell r="J150">
            <v>-31</v>
          </cell>
          <cell r="K150">
            <v>37</v>
          </cell>
          <cell r="L150">
            <v>18</v>
          </cell>
          <cell r="M150">
            <v>38</v>
          </cell>
          <cell r="N150">
            <v>9</v>
          </cell>
          <cell r="O150">
            <v>0</v>
          </cell>
          <cell r="P150">
            <v>-5</v>
          </cell>
          <cell r="Q150">
            <v>1</v>
          </cell>
          <cell r="R150">
            <v>1</v>
          </cell>
          <cell r="S150">
            <v>0</v>
          </cell>
          <cell r="T150">
            <v>0</v>
          </cell>
        </row>
        <row r="151">
          <cell r="C151">
            <v>1293</v>
          </cell>
          <cell r="D151">
            <v>216</v>
          </cell>
          <cell r="E151">
            <v>210</v>
          </cell>
          <cell r="F151">
            <v>55</v>
          </cell>
          <cell r="G151">
            <v>809</v>
          </cell>
          <cell r="H151">
            <v>179</v>
          </cell>
          <cell r="I151">
            <v>70</v>
          </cell>
          <cell r="J151">
            <v>-22</v>
          </cell>
          <cell r="K151">
            <v>100</v>
          </cell>
          <cell r="L151">
            <v>22</v>
          </cell>
          <cell r="M151">
            <v>92</v>
          </cell>
          <cell r="N151">
            <v>-10</v>
          </cell>
          <cell r="O151">
            <v>8</v>
          </cell>
          <cell r="P151">
            <v>-4</v>
          </cell>
          <cell r="Q151">
            <v>4</v>
          </cell>
          <cell r="R151">
            <v>-4</v>
          </cell>
          <cell r="S151">
            <v>0</v>
          </cell>
          <cell r="T151">
            <v>0</v>
          </cell>
        </row>
        <row r="152">
          <cell r="C152">
            <v>1941</v>
          </cell>
          <cell r="D152">
            <v>51</v>
          </cell>
          <cell r="E152">
            <v>355</v>
          </cell>
          <cell r="F152">
            <v>34</v>
          </cell>
          <cell r="G152">
            <v>905</v>
          </cell>
          <cell r="H152">
            <v>103</v>
          </cell>
          <cell r="I152">
            <v>477</v>
          </cell>
          <cell r="J152">
            <v>-61</v>
          </cell>
          <cell r="K152">
            <v>116</v>
          </cell>
          <cell r="L152">
            <v>-5</v>
          </cell>
          <cell r="M152">
            <v>70</v>
          </cell>
          <cell r="N152">
            <v>-1</v>
          </cell>
          <cell r="O152">
            <v>4</v>
          </cell>
          <cell r="P152">
            <v>-13</v>
          </cell>
          <cell r="Q152">
            <v>14</v>
          </cell>
          <cell r="R152">
            <v>-6</v>
          </cell>
          <cell r="S152">
            <v>0</v>
          </cell>
          <cell r="T152">
            <v>0</v>
          </cell>
        </row>
        <row r="153">
          <cell r="C153">
            <v>721</v>
          </cell>
          <cell r="D153">
            <v>22</v>
          </cell>
          <cell r="E153">
            <v>156</v>
          </cell>
          <cell r="F153">
            <v>56</v>
          </cell>
          <cell r="G153">
            <v>353</v>
          </cell>
          <cell r="H153">
            <v>-47</v>
          </cell>
          <cell r="I153">
            <v>94</v>
          </cell>
          <cell r="J153">
            <v>-10</v>
          </cell>
          <cell r="K153">
            <v>61</v>
          </cell>
          <cell r="L153">
            <v>11</v>
          </cell>
          <cell r="M153">
            <v>43</v>
          </cell>
          <cell r="N153">
            <v>13</v>
          </cell>
          <cell r="O153">
            <v>12</v>
          </cell>
          <cell r="P153">
            <v>3</v>
          </cell>
          <cell r="Q153">
            <v>2</v>
          </cell>
          <cell r="R153">
            <v>-4</v>
          </cell>
          <cell r="S153">
            <v>0</v>
          </cell>
          <cell r="T153">
            <v>0</v>
          </cell>
        </row>
        <row r="154">
          <cell r="C154">
            <v>892</v>
          </cell>
          <cell r="D154">
            <v>103</v>
          </cell>
          <cell r="E154">
            <v>193</v>
          </cell>
          <cell r="F154">
            <v>60</v>
          </cell>
          <cell r="G154">
            <v>312</v>
          </cell>
          <cell r="H154">
            <v>-53</v>
          </cell>
          <cell r="I154">
            <v>297</v>
          </cell>
          <cell r="J154">
            <v>102</v>
          </cell>
          <cell r="K154">
            <v>39</v>
          </cell>
          <cell r="L154">
            <v>-3</v>
          </cell>
          <cell r="M154">
            <v>46</v>
          </cell>
          <cell r="N154">
            <v>0</v>
          </cell>
          <cell r="O154">
            <v>4</v>
          </cell>
          <cell r="P154">
            <v>-1</v>
          </cell>
          <cell r="Q154">
            <v>1</v>
          </cell>
          <cell r="R154">
            <v>-2</v>
          </cell>
          <cell r="S154">
            <v>0</v>
          </cell>
          <cell r="T154">
            <v>0</v>
          </cell>
        </row>
        <row r="155">
          <cell r="C155">
            <v>704</v>
          </cell>
          <cell r="D155">
            <v>-46</v>
          </cell>
          <cell r="E155">
            <v>153</v>
          </cell>
          <cell r="F155">
            <v>-14</v>
          </cell>
          <cell r="G155">
            <v>285</v>
          </cell>
          <cell r="H155">
            <v>-13</v>
          </cell>
          <cell r="I155">
            <v>158</v>
          </cell>
          <cell r="J155">
            <v>-43</v>
          </cell>
          <cell r="K155">
            <v>48</v>
          </cell>
          <cell r="L155">
            <v>12</v>
          </cell>
          <cell r="M155">
            <v>56</v>
          </cell>
          <cell r="N155">
            <v>19</v>
          </cell>
          <cell r="O155">
            <v>3</v>
          </cell>
          <cell r="P155">
            <v>-5</v>
          </cell>
          <cell r="Q155">
            <v>1</v>
          </cell>
          <cell r="R155">
            <v>-2</v>
          </cell>
          <cell r="S155">
            <v>0</v>
          </cell>
          <cell r="T155">
            <v>0</v>
          </cell>
        </row>
      </sheetData>
      <sheetData sheetId="12"/>
      <sheetData sheetId="13">
        <row r="4">
          <cell r="C4">
            <v>9297</v>
          </cell>
          <cell r="D4">
            <v>8832</v>
          </cell>
          <cell r="E4">
            <v>5765</v>
          </cell>
          <cell r="F4">
            <v>7708</v>
          </cell>
          <cell r="G4">
            <v>9457</v>
          </cell>
        </row>
        <row r="5">
          <cell r="C5">
            <v>80690</v>
          </cell>
          <cell r="D5">
            <v>81210</v>
          </cell>
          <cell r="E5">
            <v>51710</v>
          </cell>
          <cell r="F5">
            <v>68032</v>
          </cell>
          <cell r="G5">
            <v>79603</v>
          </cell>
        </row>
        <row r="6">
          <cell r="C6">
            <v>29873</v>
          </cell>
          <cell r="D6">
            <v>27878</v>
          </cell>
          <cell r="E6">
            <v>17472</v>
          </cell>
          <cell r="F6">
            <v>23400</v>
          </cell>
          <cell r="G6">
            <v>28247</v>
          </cell>
        </row>
        <row r="13">
          <cell r="C13">
            <v>3255</v>
          </cell>
          <cell r="D13">
            <v>3322</v>
          </cell>
          <cell r="E13">
            <v>2207</v>
          </cell>
          <cell r="F13">
            <v>2897</v>
          </cell>
          <cell r="G13">
            <v>3328</v>
          </cell>
        </row>
        <row r="14">
          <cell r="C14">
            <v>18136</v>
          </cell>
          <cell r="D14">
            <v>18200</v>
          </cell>
          <cell r="E14">
            <v>12666</v>
          </cell>
          <cell r="F14">
            <v>16361</v>
          </cell>
          <cell r="G14">
            <v>17912</v>
          </cell>
        </row>
        <row r="15">
          <cell r="C15">
            <v>3534</v>
          </cell>
          <cell r="D15">
            <v>3183</v>
          </cell>
          <cell r="E15">
            <v>2038</v>
          </cell>
          <cell r="F15">
            <v>2737</v>
          </cell>
          <cell r="G15">
            <v>2790</v>
          </cell>
        </row>
        <row r="22">
          <cell r="C22">
            <v>245</v>
          </cell>
          <cell r="D22">
            <v>253</v>
          </cell>
          <cell r="E22">
            <v>201</v>
          </cell>
          <cell r="F22">
            <v>262</v>
          </cell>
          <cell r="G22">
            <v>277</v>
          </cell>
        </row>
        <row r="23">
          <cell r="C23">
            <v>2453</v>
          </cell>
          <cell r="D23">
            <v>2558</v>
          </cell>
          <cell r="E23">
            <v>1826</v>
          </cell>
          <cell r="F23">
            <v>2548</v>
          </cell>
          <cell r="G23">
            <v>2751</v>
          </cell>
        </row>
        <row r="24">
          <cell r="C24">
            <v>364</v>
          </cell>
          <cell r="D24">
            <v>280</v>
          </cell>
          <cell r="E24">
            <v>164</v>
          </cell>
          <cell r="F24">
            <v>208</v>
          </cell>
          <cell r="G24">
            <v>272</v>
          </cell>
        </row>
        <row r="31">
          <cell r="C31">
            <v>583</v>
          </cell>
          <cell r="D31">
            <v>554</v>
          </cell>
          <cell r="E31">
            <v>442</v>
          </cell>
          <cell r="F31">
            <v>560</v>
          </cell>
          <cell r="G31">
            <v>632</v>
          </cell>
        </row>
        <row r="32">
          <cell r="C32">
            <v>6638</v>
          </cell>
          <cell r="D32">
            <v>6689</v>
          </cell>
          <cell r="E32">
            <v>4508</v>
          </cell>
          <cell r="F32">
            <v>5657</v>
          </cell>
          <cell r="G32">
            <v>6435</v>
          </cell>
        </row>
        <row r="33">
          <cell r="C33">
            <v>1999</v>
          </cell>
          <cell r="D33">
            <v>1582</v>
          </cell>
          <cell r="E33">
            <v>1046</v>
          </cell>
          <cell r="F33">
            <v>1501</v>
          </cell>
          <cell r="G33">
            <v>1385</v>
          </cell>
        </row>
        <row r="40">
          <cell r="C40">
            <v>2326</v>
          </cell>
          <cell r="D40">
            <v>2421</v>
          </cell>
          <cell r="E40">
            <v>1373</v>
          </cell>
          <cell r="F40">
            <v>1938</v>
          </cell>
          <cell r="G40">
            <v>2305</v>
          </cell>
        </row>
        <row r="41">
          <cell r="C41">
            <v>5615</v>
          </cell>
          <cell r="D41">
            <v>5577</v>
          </cell>
          <cell r="E41">
            <v>4046</v>
          </cell>
          <cell r="F41">
            <v>5357</v>
          </cell>
          <cell r="G41">
            <v>5893</v>
          </cell>
        </row>
        <row r="42">
          <cell r="C42">
            <v>565</v>
          </cell>
          <cell r="D42">
            <v>693</v>
          </cell>
          <cell r="E42">
            <v>467</v>
          </cell>
          <cell r="F42">
            <v>591</v>
          </cell>
          <cell r="G42">
            <v>741</v>
          </cell>
        </row>
        <row r="49">
          <cell r="C49">
            <v>101</v>
          </cell>
          <cell r="D49">
            <v>94</v>
          </cell>
          <cell r="E49">
            <v>191</v>
          </cell>
          <cell r="F49">
            <v>137</v>
          </cell>
          <cell r="G49">
            <v>114</v>
          </cell>
        </row>
        <row r="50">
          <cell r="C50">
            <v>3430</v>
          </cell>
          <cell r="D50">
            <v>3376</v>
          </cell>
          <cell r="E50">
            <v>2286</v>
          </cell>
          <cell r="F50">
            <v>2799</v>
          </cell>
          <cell r="G50">
            <v>2833</v>
          </cell>
        </row>
        <row r="51">
          <cell r="C51">
            <v>606</v>
          </cell>
          <cell r="D51">
            <v>628</v>
          </cell>
          <cell r="E51">
            <v>361</v>
          </cell>
          <cell r="F51">
            <v>437</v>
          </cell>
          <cell r="G51">
            <v>392</v>
          </cell>
        </row>
      </sheetData>
      <sheetData sheetId="14">
        <row r="4">
          <cell r="C4">
            <v>55343</v>
          </cell>
          <cell r="D4">
            <v>55514</v>
          </cell>
          <cell r="E4">
            <v>35642</v>
          </cell>
          <cell r="F4">
            <v>46944</v>
          </cell>
          <cell r="G4">
            <v>54620</v>
          </cell>
        </row>
        <row r="5">
          <cell r="C5">
            <v>64517</v>
          </cell>
          <cell r="D5">
            <v>62406</v>
          </cell>
          <cell r="E5">
            <v>39305</v>
          </cell>
          <cell r="F5">
            <v>52196</v>
          </cell>
          <cell r="G5">
            <v>62687</v>
          </cell>
        </row>
        <row r="6">
          <cell r="C6">
            <v>99167</v>
          </cell>
          <cell r="D6">
            <v>96746</v>
          </cell>
          <cell r="E6">
            <v>61708</v>
          </cell>
          <cell r="F6">
            <v>81752</v>
          </cell>
          <cell r="G6">
            <v>94603</v>
          </cell>
        </row>
        <row r="7">
          <cell r="C7">
            <v>20693</v>
          </cell>
          <cell r="D7">
            <v>21174</v>
          </cell>
          <cell r="E7">
            <v>13239</v>
          </cell>
          <cell r="F7">
            <v>17388</v>
          </cell>
          <cell r="G7">
            <v>22704</v>
          </cell>
        </row>
        <row r="8">
          <cell r="C8">
            <v>73576</v>
          </cell>
          <cell r="D8">
            <v>72925</v>
          </cell>
          <cell r="E8">
            <v>44743</v>
          </cell>
          <cell r="F8">
            <v>60009</v>
          </cell>
          <cell r="G8">
            <v>72156</v>
          </cell>
        </row>
        <row r="9">
          <cell r="C9">
            <v>45154</v>
          </cell>
          <cell r="D9">
            <v>43702</v>
          </cell>
          <cell r="E9">
            <v>29294</v>
          </cell>
          <cell r="F9">
            <v>37878</v>
          </cell>
          <cell r="G9">
            <v>43751</v>
          </cell>
        </row>
        <row r="10">
          <cell r="C10">
            <v>1130</v>
          </cell>
          <cell r="D10">
            <v>1293</v>
          </cell>
          <cell r="E10">
            <v>910</v>
          </cell>
          <cell r="F10">
            <v>1253</v>
          </cell>
          <cell r="G10">
            <v>1400</v>
          </cell>
        </row>
        <row r="17">
          <cell r="C17">
            <v>11172</v>
          </cell>
          <cell r="D17">
            <v>11180</v>
          </cell>
          <cell r="E17">
            <v>7843</v>
          </cell>
          <cell r="F17">
            <v>9809</v>
          </cell>
          <cell r="G17">
            <v>10619</v>
          </cell>
        </row>
        <row r="18">
          <cell r="C18">
            <v>13753</v>
          </cell>
          <cell r="D18">
            <v>13525</v>
          </cell>
          <cell r="E18">
            <v>9068</v>
          </cell>
          <cell r="F18">
            <v>12186</v>
          </cell>
          <cell r="G18">
            <v>13411</v>
          </cell>
        </row>
        <row r="19">
          <cell r="C19">
            <v>20784</v>
          </cell>
          <cell r="D19">
            <v>20321</v>
          </cell>
          <cell r="E19">
            <v>13955</v>
          </cell>
          <cell r="F19">
            <v>18086</v>
          </cell>
          <cell r="G19">
            <v>19237</v>
          </cell>
        </row>
        <row r="20">
          <cell r="C20">
            <v>4141</v>
          </cell>
          <cell r="D20">
            <v>4384</v>
          </cell>
          <cell r="E20">
            <v>2956</v>
          </cell>
          <cell r="F20">
            <v>3909</v>
          </cell>
          <cell r="G20">
            <v>4793</v>
          </cell>
        </row>
        <row r="21">
          <cell r="C21">
            <v>14893</v>
          </cell>
          <cell r="D21">
            <v>14842</v>
          </cell>
          <cell r="E21">
            <v>9947</v>
          </cell>
          <cell r="F21">
            <v>13293</v>
          </cell>
          <cell r="G21">
            <v>14268</v>
          </cell>
        </row>
        <row r="22">
          <cell r="C22">
            <v>9811</v>
          </cell>
          <cell r="D22">
            <v>9633</v>
          </cell>
          <cell r="E22">
            <v>6804</v>
          </cell>
          <cell r="F22">
            <v>8480</v>
          </cell>
          <cell r="G22">
            <v>9498</v>
          </cell>
        </row>
        <row r="23">
          <cell r="C23">
            <v>221</v>
          </cell>
          <cell r="D23">
            <v>230</v>
          </cell>
          <cell r="E23">
            <v>160</v>
          </cell>
          <cell r="F23">
            <v>222</v>
          </cell>
          <cell r="G23">
            <v>264</v>
          </cell>
        </row>
        <row r="30">
          <cell r="C30">
            <v>1289</v>
          </cell>
          <cell r="D30">
            <v>1291</v>
          </cell>
          <cell r="E30">
            <v>944</v>
          </cell>
          <cell r="F30">
            <v>1245</v>
          </cell>
          <cell r="G30">
            <v>1384</v>
          </cell>
        </row>
        <row r="31">
          <cell r="C31">
            <v>1773</v>
          </cell>
          <cell r="D31">
            <v>1800</v>
          </cell>
          <cell r="E31">
            <v>1247</v>
          </cell>
          <cell r="F31">
            <v>1773</v>
          </cell>
          <cell r="G31">
            <v>1916</v>
          </cell>
        </row>
        <row r="32">
          <cell r="C32">
            <v>2668</v>
          </cell>
          <cell r="D32">
            <v>2679</v>
          </cell>
          <cell r="E32">
            <v>1867</v>
          </cell>
          <cell r="F32">
            <v>2595</v>
          </cell>
          <cell r="G32">
            <v>2811</v>
          </cell>
        </row>
        <row r="33">
          <cell r="C33">
            <v>394</v>
          </cell>
          <cell r="D33">
            <v>412</v>
          </cell>
          <cell r="E33">
            <v>324</v>
          </cell>
          <cell r="F33">
            <v>423</v>
          </cell>
          <cell r="G33">
            <v>489</v>
          </cell>
        </row>
        <row r="34">
          <cell r="C34">
            <v>2057</v>
          </cell>
          <cell r="D34">
            <v>2022</v>
          </cell>
          <cell r="E34">
            <v>1432</v>
          </cell>
          <cell r="F34">
            <v>2053</v>
          </cell>
          <cell r="G34">
            <v>2156</v>
          </cell>
        </row>
        <row r="35">
          <cell r="C35">
            <v>973</v>
          </cell>
          <cell r="D35">
            <v>1037</v>
          </cell>
          <cell r="E35">
            <v>738</v>
          </cell>
          <cell r="F35">
            <v>940</v>
          </cell>
          <cell r="G35">
            <v>1118</v>
          </cell>
        </row>
        <row r="36">
          <cell r="C36">
            <v>32</v>
          </cell>
          <cell r="D36">
            <v>32</v>
          </cell>
          <cell r="E36">
            <v>21</v>
          </cell>
          <cell r="F36">
            <v>25</v>
          </cell>
          <cell r="G36">
            <v>26</v>
          </cell>
        </row>
        <row r="43">
          <cell r="C43">
            <v>4308</v>
          </cell>
          <cell r="D43">
            <v>4180</v>
          </cell>
          <cell r="E43">
            <v>2885</v>
          </cell>
          <cell r="F43">
            <v>3527</v>
          </cell>
          <cell r="G43">
            <v>3791</v>
          </cell>
        </row>
        <row r="44">
          <cell r="C44">
            <v>4912</v>
          </cell>
          <cell r="D44">
            <v>4645</v>
          </cell>
          <cell r="E44">
            <v>3111</v>
          </cell>
          <cell r="F44">
            <v>4191</v>
          </cell>
          <cell r="G44">
            <v>4661</v>
          </cell>
        </row>
        <row r="45">
          <cell r="C45">
            <v>7565</v>
          </cell>
          <cell r="D45">
            <v>7146</v>
          </cell>
          <cell r="E45">
            <v>4933</v>
          </cell>
          <cell r="F45">
            <v>6274</v>
          </cell>
          <cell r="G45">
            <v>6685</v>
          </cell>
        </row>
        <row r="46">
          <cell r="C46">
            <v>1655</v>
          </cell>
          <cell r="D46">
            <v>1679</v>
          </cell>
          <cell r="E46">
            <v>1063</v>
          </cell>
          <cell r="F46">
            <v>1444</v>
          </cell>
          <cell r="G46">
            <v>1767</v>
          </cell>
        </row>
        <row r="47">
          <cell r="C47">
            <v>5875</v>
          </cell>
          <cell r="D47">
            <v>5658</v>
          </cell>
          <cell r="E47">
            <v>3732</v>
          </cell>
          <cell r="F47">
            <v>4992</v>
          </cell>
          <cell r="G47">
            <v>5297</v>
          </cell>
        </row>
        <row r="48">
          <cell r="C48">
            <v>3276</v>
          </cell>
          <cell r="D48">
            <v>3123</v>
          </cell>
          <cell r="E48">
            <v>2213</v>
          </cell>
          <cell r="F48">
            <v>2666</v>
          </cell>
          <cell r="G48">
            <v>3066</v>
          </cell>
        </row>
        <row r="49">
          <cell r="C49">
            <v>69</v>
          </cell>
          <cell r="D49">
            <v>44</v>
          </cell>
          <cell r="E49">
            <v>51</v>
          </cell>
          <cell r="F49">
            <v>60</v>
          </cell>
          <cell r="G49">
            <v>89</v>
          </cell>
        </row>
        <row r="56">
          <cell r="C56">
            <v>3818</v>
          </cell>
          <cell r="D56">
            <v>3954</v>
          </cell>
          <cell r="E56">
            <v>2776</v>
          </cell>
          <cell r="F56">
            <v>3570</v>
          </cell>
          <cell r="G56">
            <v>4072</v>
          </cell>
        </row>
        <row r="57">
          <cell r="C57">
            <v>4688</v>
          </cell>
          <cell r="D57">
            <v>4737</v>
          </cell>
          <cell r="E57">
            <v>3110</v>
          </cell>
          <cell r="F57">
            <v>4316</v>
          </cell>
          <cell r="G57">
            <v>4867</v>
          </cell>
        </row>
        <row r="58">
          <cell r="C58">
            <v>6931</v>
          </cell>
          <cell r="D58">
            <v>7042</v>
          </cell>
          <cell r="E58">
            <v>4771</v>
          </cell>
          <cell r="F58">
            <v>6355</v>
          </cell>
          <cell r="G58">
            <v>6938</v>
          </cell>
        </row>
        <row r="59">
          <cell r="C59">
            <v>1575</v>
          </cell>
          <cell r="D59">
            <v>1649</v>
          </cell>
          <cell r="E59">
            <v>1115</v>
          </cell>
          <cell r="F59">
            <v>1531</v>
          </cell>
          <cell r="G59">
            <v>2001</v>
          </cell>
        </row>
        <row r="60">
          <cell r="C60">
            <v>4395</v>
          </cell>
          <cell r="D60">
            <v>4549</v>
          </cell>
          <cell r="E60">
            <v>3033</v>
          </cell>
          <cell r="F60">
            <v>4110</v>
          </cell>
          <cell r="G60">
            <v>4783</v>
          </cell>
        </row>
        <row r="61">
          <cell r="C61">
            <v>4033</v>
          </cell>
          <cell r="D61">
            <v>4047</v>
          </cell>
          <cell r="E61">
            <v>2802</v>
          </cell>
          <cell r="F61">
            <v>3687</v>
          </cell>
          <cell r="G61">
            <v>4048</v>
          </cell>
        </row>
        <row r="62">
          <cell r="C62">
            <v>78</v>
          </cell>
          <cell r="D62">
            <v>95</v>
          </cell>
          <cell r="E62">
            <v>51</v>
          </cell>
          <cell r="F62">
            <v>89</v>
          </cell>
          <cell r="G62">
            <v>108</v>
          </cell>
        </row>
        <row r="69">
          <cell r="C69">
            <v>1757</v>
          </cell>
          <cell r="D69">
            <v>1755</v>
          </cell>
          <cell r="E69">
            <v>1238</v>
          </cell>
          <cell r="F69">
            <v>1467</v>
          </cell>
          <cell r="G69">
            <v>1372</v>
          </cell>
        </row>
        <row r="70">
          <cell r="C70">
            <v>2380</v>
          </cell>
          <cell r="D70">
            <v>2343</v>
          </cell>
          <cell r="E70">
            <v>1600</v>
          </cell>
          <cell r="F70">
            <v>1906</v>
          </cell>
          <cell r="G70">
            <v>1967</v>
          </cell>
        </row>
        <row r="71">
          <cell r="C71">
            <v>3620</v>
          </cell>
          <cell r="D71">
            <v>3454</v>
          </cell>
          <cell r="E71">
            <v>2384</v>
          </cell>
          <cell r="F71">
            <v>2862</v>
          </cell>
          <cell r="G71">
            <v>2803</v>
          </cell>
        </row>
        <row r="72">
          <cell r="C72">
            <v>517</v>
          </cell>
          <cell r="D72">
            <v>644</v>
          </cell>
          <cell r="E72">
            <v>454</v>
          </cell>
          <cell r="F72">
            <v>511</v>
          </cell>
          <cell r="G72">
            <v>536</v>
          </cell>
        </row>
        <row r="73">
          <cell r="C73">
            <v>2566</v>
          </cell>
          <cell r="D73">
            <v>2613</v>
          </cell>
          <cell r="E73">
            <v>1750</v>
          </cell>
          <cell r="F73">
            <v>2138</v>
          </cell>
          <cell r="G73">
            <v>2032</v>
          </cell>
        </row>
        <row r="74">
          <cell r="C74">
            <v>1529</v>
          </cell>
          <cell r="D74">
            <v>1426</v>
          </cell>
          <cell r="E74">
            <v>1051</v>
          </cell>
          <cell r="F74">
            <v>1187</v>
          </cell>
          <cell r="G74">
            <v>1266</v>
          </cell>
        </row>
        <row r="75">
          <cell r="C75">
            <v>42</v>
          </cell>
          <cell r="D75">
            <v>59</v>
          </cell>
          <cell r="E75">
            <v>37</v>
          </cell>
          <cell r="F75">
            <v>48</v>
          </cell>
          <cell r="G75">
            <v>41</v>
          </cell>
        </row>
      </sheetData>
      <sheetData sheetId="15">
        <row r="4">
          <cell r="C4">
            <v>8802</v>
          </cell>
          <cell r="D4">
            <v>9160</v>
          </cell>
          <cell r="E4">
            <v>5668</v>
          </cell>
          <cell r="F4">
            <v>6835</v>
          </cell>
          <cell r="G4">
            <v>9080</v>
          </cell>
        </row>
        <row r="5">
          <cell r="C5">
            <v>55010</v>
          </cell>
          <cell r="D5">
            <v>55553</v>
          </cell>
          <cell r="E5">
            <v>36113</v>
          </cell>
          <cell r="F5">
            <v>48556</v>
          </cell>
          <cell r="G5">
            <v>56506</v>
          </cell>
        </row>
        <row r="6">
          <cell r="C6">
            <v>18907</v>
          </cell>
          <cell r="D6">
            <v>13304</v>
          </cell>
          <cell r="E6">
            <v>7166</v>
          </cell>
          <cell r="F6">
            <v>7948</v>
          </cell>
          <cell r="G6">
            <v>11186</v>
          </cell>
        </row>
        <row r="7">
          <cell r="C7">
            <v>6671</v>
          </cell>
          <cell r="D7">
            <v>7507</v>
          </cell>
          <cell r="E7">
            <v>3814</v>
          </cell>
          <cell r="F7">
            <v>5244</v>
          </cell>
          <cell r="G7">
            <v>6697</v>
          </cell>
        </row>
        <row r="8">
          <cell r="C8">
            <v>23287</v>
          </cell>
          <cell r="D8">
            <v>25408</v>
          </cell>
          <cell r="E8">
            <v>17762</v>
          </cell>
          <cell r="F8">
            <v>24320</v>
          </cell>
          <cell r="G8">
            <v>26718</v>
          </cell>
        </row>
        <row r="9">
          <cell r="C9">
            <v>284</v>
          </cell>
          <cell r="D9">
            <v>300</v>
          </cell>
          <cell r="E9">
            <v>534</v>
          </cell>
          <cell r="F9">
            <v>311</v>
          </cell>
          <cell r="G9">
            <v>252</v>
          </cell>
        </row>
        <row r="10">
          <cell r="C10">
            <v>6818</v>
          </cell>
          <cell r="D10">
            <v>6592</v>
          </cell>
          <cell r="E10">
            <v>3821</v>
          </cell>
          <cell r="F10">
            <v>5873</v>
          </cell>
          <cell r="G10">
            <v>6801</v>
          </cell>
        </row>
        <row r="11">
          <cell r="C11">
            <v>81</v>
          </cell>
          <cell r="D11">
            <v>96</v>
          </cell>
          <cell r="E11">
            <v>69</v>
          </cell>
          <cell r="F11">
            <v>53</v>
          </cell>
          <cell r="G11">
            <v>67</v>
          </cell>
        </row>
        <row r="18">
          <cell r="C18">
            <v>1625</v>
          </cell>
          <cell r="D18">
            <v>1803</v>
          </cell>
          <cell r="E18">
            <v>1102</v>
          </cell>
          <cell r="F18">
            <v>1318</v>
          </cell>
          <cell r="G18">
            <v>1571</v>
          </cell>
        </row>
        <row r="19">
          <cell r="C19">
            <v>12468</v>
          </cell>
          <cell r="D19">
            <v>12159</v>
          </cell>
          <cell r="E19">
            <v>7932</v>
          </cell>
          <cell r="F19">
            <v>10311</v>
          </cell>
          <cell r="G19">
            <v>11951</v>
          </cell>
        </row>
        <row r="20">
          <cell r="C20">
            <v>2315</v>
          </cell>
          <cell r="D20">
            <v>1635</v>
          </cell>
          <cell r="E20">
            <v>1191</v>
          </cell>
          <cell r="F20">
            <v>1541</v>
          </cell>
          <cell r="G20">
            <v>1774</v>
          </cell>
        </row>
        <row r="21">
          <cell r="C21">
            <v>1055</v>
          </cell>
          <cell r="D21">
            <v>1286</v>
          </cell>
          <cell r="E21">
            <v>671</v>
          </cell>
          <cell r="F21">
            <v>861</v>
          </cell>
          <cell r="G21">
            <v>1138</v>
          </cell>
        </row>
        <row r="22">
          <cell r="C22">
            <v>6216</v>
          </cell>
          <cell r="D22">
            <v>6545</v>
          </cell>
          <cell r="E22">
            <v>5129</v>
          </cell>
          <cell r="F22">
            <v>6653</v>
          </cell>
          <cell r="G22">
            <v>6652</v>
          </cell>
        </row>
        <row r="23">
          <cell r="C23">
            <v>49</v>
          </cell>
          <cell r="D23">
            <v>55</v>
          </cell>
          <cell r="E23">
            <v>149</v>
          </cell>
          <cell r="F23">
            <v>67</v>
          </cell>
          <cell r="G23">
            <v>47</v>
          </cell>
        </row>
        <row r="24">
          <cell r="C24">
            <v>1197</v>
          </cell>
          <cell r="D24">
            <v>1222</v>
          </cell>
          <cell r="E24">
            <v>737</v>
          </cell>
          <cell r="F24">
            <v>1244</v>
          </cell>
          <cell r="G24">
            <v>897</v>
          </cell>
        </row>
        <row r="25">
          <cell r="C25"/>
          <cell r="D25"/>
          <cell r="E25"/>
          <cell r="F25"/>
          <cell r="G25"/>
        </row>
        <row r="32">
          <cell r="C32">
            <v>232</v>
          </cell>
          <cell r="D32">
            <v>254</v>
          </cell>
          <cell r="E32">
            <v>179</v>
          </cell>
          <cell r="F32">
            <v>257</v>
          </cell>
          <cell r="G32">
            <v>226</v>
          </cell>
        </row>
        <row r="33">
          <cell r="C33">
            <v>1358</v>
          </cell>
          <cell r="D33">
            <v>1280</v>
          </cell>
          <cell r="E33">
            <v>915</v>
          </cell>
          <cell r="F33">
            <v>1172</v>
          </cell>
          <cell r="G33">
            <v>1367</v>
          </cell>
        </row>
        <row r="34">
          <cell r="C34">
            <v>227</v>
          </cell>
          <cell r="D34">
            <v>182</v>
          </cell>
          <cell r="E34">
            <v>133</v>
          </cell>
          <cell r="F34">
            <v>258</v>
          </cell>
          <cell r="G34">
            <v>320</v>
          </cell>
        </row>
        <row r="35">
          <cell r="C35">
            <v>135</v>
          </cell>
          <cell r="D35">
            <v>153</v>
          </cell>
          <cell r="E35">
            <v>76</v>
          </cell>
          <cell r="F35">
            <v>91</v>
          </cell>
          <cell r="G35">
            <v>111</v>
          </cell>
        </row>
        <row r="36">
          <cell r="C36">
            <v>1041</v>
          </cell>
          <cell r="D36">
            <v>1148</v>
          </cell>
          <cell r="E36">
            <v>825</v>
          </cell>
          <cell r="F36">
            <v>1172</v>
          </cell>
          <cell r="G36">
            <v>1222</v>
          </cell>
        </row>
        <row r="37">
          <cell r="C37">
            <v>5</v>
          </cell>
          <cell r="D37">
            <v>3</v>
          </cell>
          <cell r="E37">
            <v>11</v>
          </cell>
          <cell r="F37">
            <v>11</v>
          </cell>
          <cell r="G37">
            <v>6</v>
          </cell>
        </row>
        <row r="38">
          <cell r="C38">
            <v>64</v>
          </cell>
          <cell r="D38">
            <v>71</v>
          </cell>
          <cell r="E38">
            <v>52</v>
          </cell>
          <cell r="F38">
            <v>57</v>
          </cell>
          <cell r="G38">
            <v>48</v>
          </cell>
        </row>
        <row r="39">
          <cell r="C39"/>
          <cell r="D39"/>
          <cell r="E39"/>
          <cell r="F39"/>
          <cell r="G39"/>
        </row>
        <row r="46">
          <cell r="C46">
            <v>762</v>
          </cell>
          <cell r="D46">
            <v>736</v>
          </cell>
          <cell r="E46">
            <v>404</v>
          </cell>
          <cell r="F46">
            <v>573</v>
          </cell>
          <cell r="G46">
            <v>725</v>
          </cell>
        </row>
        <row r="47">
          <cell r="C47">
            <v>4300</v>
          </cell>
          <cell r="D47">
            <v>4154</v>
          </cell>
          <cell r="E47">
            <v>2789</v>
          </cell>
          <cell r="F47">
            <v>3428</v>
          </cell>
          <cell r="G47">
            <v>3926</v>
          </cell>
        </row>
        <row r="48">
          <cell r="C48">
            <v>1027</v>
          </cell>
          <cell r="D48">
            <v>712</v>
          </cell>
          <cell r="E48">
            <v>509</v>
          </cell>
          <cell r="F48">
            <v>628</v>
          </cell>
          <cell r="G48">
            <v>725</v>
          </cell>
        </row>
        <row r="49">
          <cell r="C49">
            <v>484</v>
          </cell>
          <cell r="D49">
            <v>570</v>
          </cell>
          <cell r="E49">
            <v>330</v>
          </cell>
          <cell r="F49">
            <v>450</v>
          </cell>
          <cell r="G49">
            <v>591</v>
          </cell>
        </row>
        <row r="50">
          <cell r="C50">
            <v>1783</v>
          </cell>
          <cell r="D50">
            <v>1903</v>
          </cell>
          <cell r="E50">
            <v>1447</v>
          </cell>
          <cell r="F50">
            <v>1711</v>
          </cell>
          <cell r="G50">
            <v>1903</v>
          </cell>
        </row>
        <row r="51">
          <cell r="C51">
            <v>17</v>
          </cell>
          <cell r="D51">
            <v>31</v>
          </cell>
          <cell r="E51">
            <v>45</v>
          </cell>
          <cell r="F51">
            <v>12</v>
          </cell>
          <cell r="G51">
            <v>11</v>
          </cell>
        </row>
        <row r="52">
          <cell r="C52">
            <v>847</v>
          </cell>
          <cell r="D52">
            <v>719</v>
          </cell>
          <cell r="E52">
            <v>472</v>
          </cell>
          <cell r="F52">
            <v>916</v>
          </cell>
          <cell r="G52">
            <v>571</v>
          </cell>
        </row>
        <row r="53">
          <cell r="C53"/>
          <cell r="D53"/>
          <cell r="E53"/>
          <cell r="F53"/>
          <cell r="G53"/>
        </row>
        <row r="60">
          <cell r="C60">
            <v>381</v>
          </cell>
          <cell r="D60">
            <v>464</v>
          </cell>
          <cell r="E60">
            <v>247</v>
          </cell>
          <cell r="F60">
            <v>297</v>
          </cell>
          <cell r="G60">
            <v>396</v>
          </cell>
        </row>
        <row r="61">
          <cell r="C61">
            <v>5071</v>
          </cell>
          <cell r="D61">
            <v>5022</v>
          </cell>
          <cell r="E61">
            <v>3093</v>
          </cell>
          <cell r="F61">
            <v>4219</v>
          </cell>
          <cell r="G61">
            <v>5203</v>
          </cell>
        </row>
        <row r="62">
          <cell r="C62">
            <v>500</v>
          </cell>
          <cell r="D62">
            <v>378</v>
          </cell>
          <cell r="E62">
            <v>215</v>
          </cell>
          <cell r="F62">
            <v>310</v>
          </cell>
          <cell r="G62">
            <v>315</v>
          </cell>
        </row>
        <row r="63">
          <cell r="C63">
            <v>304</v>
          </cell>
          <cell r="D63">
            <v>399</v>
          </cell>
          <cell r="E63">
            <v>189</v>
          </cell>
          <cell r="F63">
            <v>223</v>
          </cell>
          <cell r="G63">
            <v>309</v>
          </cell>
        </row>
        <row r="64">
          <cell r="C64">
            <v>2130</v>
          </cell>
          <cell r="D64">
            <v>2209</v>
          </cell>
          <cell r="E64">
            <v>1995</v>
          </cell>
          <cell r="F64">
            <v>2692</v>
          </cell>
          <cell r="G64">
            <v>2507</v>
          </cell>
        </row>
        <row r="65">
          <cell r="C65">
            <v>11</v>
          </cell>
          <cell r="D65">
            <v>9</v>
          </cell>
          <cell r="E65">
            <v>15</v>
          </cell>
          <cell r="F65">
            <v>9</v>
          </cell>
          <cell r="G65">
            <v>12</v>
          </cell>
        </row>
        <row r="66">
          <cell r="C66">
            <v>109</v>
          </cell>
          <cell r="D66">
            <v>210</v>
          </cell>
          <cell r="E66">
            <v>132</v>
          </cell>
          <cell r="F66">
            <v>136</v>
          </cell>
          <cell r="G66">
            <v>197</v>
          </cell>
        </row>
        <row r="67">
          <cell r="C67"/>
          <cell r="D67"/>
          <cell r="E67"/>
          <cell r="F67"/>
          <cell r="G67"/>
        </row>
        <row r="74">
          <cell r="C74">
            <v>250</v>
          </cell>
          <cell r="D74">
            <v>349</v>
          </cell>
          <cell r="E74">
            <v>272</v>
          </cell>
          <cell r="F74">
            <v>191</v>
          </cell>
          <cell r="G74">
            <v>224</v>
          </cell>
        </row>
        <row r="75">
          <cell r="C75">
            <v>1739</v>
          </cell>
          <cell r="D75">
            <v>1703</v>
          </cell>
          <cell r="E75">
            <v>1135</v>
          </cell>
          <cell r="F75">
            <v>1492</v>
          </cell>
          <cell r="G75">
            <v>1455</v>
          </cell>
        </row>
        <row r="76">
          <cell r="C76">
            <v>561</v>
          </cell>
          <cell r="D76">
            <v>363</v>
          </cell>
          <cell r="E76">
            <v>334</v>
          </cell>
          <cell r="F76">
            <v>345</v>
          </cell>
          <cell r="G76">
            <v>414</v>
          </cell>
        </row>
        <row r="77">
          <cell r="C77">
            <v>132</v>
          </cell>
          <cell r="D77">
            <v>164</v>
          </cell>
          <cell r="E77">
            <v>76</v>
          </cell>
          <cell r="F77">
            <v>97</v>
          </cell>
          <cell r="G77">
            <v>127</v>
          </cell>
        </row>
        <row r="78">
          <cell r="C78">
            <v>1262</v>
          </cell>
          <cell r="D78">
            <v>1285</v>
          </cell>
          <cell r="E78">
            <v>862</v>
          </cell>
          <cell r="F78">
            <v>1078</v>
          </cell>
          <cell r="G78">
            <v>1020</v>
          </cell>
        </row>
        <row r="79">
          <cell r="C79">
            <v>16</v>
          </cell>
          <cell r="D79">
            <v>12</v>
          </cell>
          <cell r="E79">
            <v>78</v>
          </cell>
          <cell r="F79">
            <v>35</v>
          </cell>
          <cell r="G79">
            <v>18</v>
          </cell>
        </row>
        <row r="80">
          <cell r="C80">
            <v>177</v>
          </cell>
          <cell r="D80">
            <v>222</v>
          </cell>
          <cell r="E80">
            <v>81</v>
          </cell>
          <cell r="F80">
            <v>135</v>
          </cell>
          <cell r="G80">
            <v>81</v>
          </cell>
        </row>
        <row r="81">
          <cell r="C81"/>
          <cell r="D81"/>
          <cell r="E81"/>
          <cell r="F81"/>
          <cell r="G81"/>
        </row>
      </sheetData>
      <sheetData sheetId="16">
        <row r="10">
          <cell r="C10">
            <v>1425</v>
          </cell>
          <cell r="D10">
            <v>150</v>
          </cell>
          <cell r="E10">
            <v>0.1176</v>
          </cell>
          <cell r="F10">
            <v>16</v>
          </cell>
          <cell r="G10">
            <v>-3</v>
          </cell>
          <cell r="H10">
            <v>-0.15790000000000001</v>
          </cell>
          <cell r="I10">
            <v>1322</v>
          </cell>
          <cell r="J10">
            <v>147</v>
          </cell>
          <cell r="K10">
            <v>0.12509999999999999</v>
          </cell>
          <cell r="L10">
            <v>87</v>
          </cell>
          <cell r="M10">
            <v>6</v>
          </cell>
          <cell r="N10">
            <v>7.4099999999999999E-2</v>
          </cell>
        </row>
        <row r="11">
          <cell r="C11">
            <v>271</v>
          </cell>
          <cell r="D11">
            <v>4</v>
          </cell>
          <cell r="E11">
            <v>1.4999999999999999E-2</v>
          </cell>
          <cell r="F11">
            <v>51</v>
          </cell>
          <cell r="G11">
            <v>4</v>
          </cell>
          <cell r="H11">
            <v>8.5099999999999995E-2</v>
          </cell>
          <cell r="I11">
            <v>214</v>
          </cell>
          <cell r="J11">
            <v>1</v>
          </cell>
          <cell r="K11">
            <v>4.7000000000000002E-3</v>
          </cell>
          <cell r="L11">
            <v>6</v>
          </cell>
          <cell r="M11">
            <v>-1</v>
          </cell>
          <cell r="N11">
            <v>-0.1429</v>
          </cell>
        </row>
        <row r="12">
          <cell r="C12">
            <v>111</v>
          </cell>
          <cell r="D12">
            <v>28</v>
          </cell>
          <cell r="E12">
            <v>0.33729999999999999</v>
          </cell>
          <cell r="F12">
            <v>47</v>
          </cell>
          <cell r="G12">
            <v>15</v>
          </cell>
          <cell r="H12">
            <v>0.46879999999999999</v>
          </cell>
          <cell r="I12">
            <v>59</v>
          </cell>
          <cell r="J12">
            <v>10</v>
          </cell>
          <cell r="K12">
            <v>0.2041</v>
          </cell>
          <cell r="L12">
            <v>5</v>
          </cell>
          <cell r="M12">
            <v>3</v>
          </cell>
          <cell r="N12">
            <v>1.5</v>
          </cell>
        </row>
        <row r="13">
          <cell r="C13">
            <v>221</v>
          </cell>
          <cell r="D13">
            <v>-9</v>
          </cell>
          <cell r="E13">
            <v>-3.9100000000000003E-2</v>
          </cell>
          <cell r="F13">
            <v>35</v>
          </cell>
          <cell r="G13">
            <v>7</v>
          </cell>
          <cell r="H13">
            <v>0.25</v>
          </cell>
          <cell r="I13">
            <v>175</v>
          </cell>
          <cell r="J13">
            <v>-18</v>
          </cell>
          <cell r="K13">
            <v>-9.3299999999999994E-2</v>
          </cell>
          <cell r="L13">
            <v>11</v>
          </cell>
          <cell r="M13">
            <v>2</v>
          </cell>
          <cell r="N13">
            <v>0.22220000000000001</v>
          </cell>
        </row>
        <row r="14">
          <cell r="C14">
            <v>632</v>
          </cell>
          <cell r="D14">
            <v>35</v>
          </cell>
          <cell r="E14">
            <v>5.8599999999999999E-2</v>
          </cell>
          <cell r="F14">
            <v>90</v>
          </cell>
          <cell r="G14">
            <v>-19</v>
          </cell>
          <cell r="H14">
            <v>-0.17430000000000001</v>
          </cell>
          <cell r="I14">
            <v>464</v>
          </cell>
          <cell r="J14">
            <v>40</v>
          </cell>
          <cell r="K14">
            <v>9.4299999999999995E-2</v>
          </cell>
          <cell r="L14">
            <v>78</v>
          </cell>
          <cell r="M14">
            <v>14</v>
          </cell>
          <cell r="N14">
            <v>0.21879999999999999</v>
          </cell>
        </row>
        <row r="15">
          <cell r="C15">
            <v>640</v>
          </cell>
          <cell r="D15">
            <v>74</v>
          </cell>
          <cell r="E15">
            <v>0.13070000000000001</v>
          </cell>
          <cell r="F15">
            <v>38</v>
          </cell>
          <cell r="G15">
            <v>11</v>
          </cell>
          <cell r="H15">
            <v>0.40739999999999998</v>
          </cell>
          <cell r="I15">
            <v>517</v>
          </cell>
          <cell r="J15">
            <v>23</v>
          </cell>
          <cell r="K15">
            <v>4.6600000000000003E-2</v>
          </cell>
          <cell r="L15">
            <v>85</v>
          </cell>
          <cell r="M15">
            <v>40</v>
          </cell>
          <cell r="N15">
            <v>0.88890000000000002</v>
          </cell>
        </row>
        <row r="16">
          <cell r="C16">
            <v>3847</v>
          </cell>
          <cell r="D16">
            <v>46</v>
          </cell>
          <cell r="E16">
            <v>1.21E-2</v>
          </cell>
          <cell r="F16">
            <v>83</v>
          </cell>
          <cell r="G16">
            <v>-26</v>
          </cell>
          <cell r="H16">
            <v>-0.23849999999999999</v>
          </cell>
          <cell r="I16">
            <v>2956</v>
          </cell>
          <cell r="J16">
            <v>282</v>
          </cell>
          <cell r="K16">
            <v>0.1055</v>
          </cell>
          <cell r="L16">
            <v>808</v>
          </cell>
          <cell r="M16">
            <v>-210</v>
          </cell>
          <cell r="N16">
            <v>-0.20630000000000001</v>
          </cell>
        </row>
        <row r="17">
          <cell r="C17">
            <v>2296</v>
          </cell>
          <cell r="D17">
            <v>195</v>
          </cell>
          <cell r="E17">
            <v>9.2799999999999994E-2</v>
          </cell>
          <cell r="F17">
            <v>265</v>
          </cell>
          <cell r="G17">
            <v>-74</v>
          </cell>
          <cell r="H17">
            <v>-0.21829999999999999</v>
          </cell>
          <cell r="I17">
            <v>1733</v>
          </cell>
          <cell r="J17">
            <v>220</v>
          </cell>
          <cell r="K17">
            <v>0.1454</v>
          </cell>
          <cell r="L17">
            <v>298</v>
          </cell>
          <cell r="M17">
            <v>49</v>
          </cell>
          <cell r="N17">
            <v>0.1968</v>
          </cell>
        </row>
        <row r="18">
          <cell r="C18">
            <v>647</v>
          </cell>
          <cell r="D18">
            <v>91</v>
          </cell>
          <cell r="E18">
            <v>0.16370000000000001</v>
          </cell>
          <cell r="F18">
            <v>72</v>
          </cell>
          <cell r="G18">
            <v>26</v>
          </cell>
          <cell r="H18">
            <v>0.56520000000000004</v>
          </cell>
          <cell r="I18">
            <v>494</v>
          </cell>
          <cell r="J18">
            <v>51</v>
          </cell>
          <cell r="K18">
            <v>0.11509999999999999</v>
          </cell>
          <cell r="L18">
            <v>81</v>
          </cell>
          <cell r="M18">
            <v>14</v>
          </cell>
          <cell r="N18">
            <v>0.20899999999999999</v>
          </cell>
        </row>
        <row r="19">
          <cell r="C19">
            <v>8189</v>
          </cell>
          <cell r="D19">
            <v>1042</v>
          </cell>
          <cell r="E19">
            <v>0.14580000000000001</v>
          </cell>
          <cell r="F19">
            <v>2354</v>
          </cell>
          <cell r="G19">
            <v>471</v>
          </cell>
          <cell r="H19">
            <v>0.25009999999999999</v>
          </cell>
          <cell r="I19">
            <v>5353</v>
          </cell>
          <cell r="J19">
            <v>511</v>
          </cell>
          <cell r="K19">
            <v>0.1055</v>
          </cell>
          <cell r="L19">
            <v>482</v>
          </cell>
          <cell r="M19">
            <v>60</v>
          </cell>
          <cell r="N19">
            <v>0.14219999999999999</v>
          </cell>
        </row>
        <row r="20">
          <cell r="C20">
            <v>2412</v>
          </cell>
          <cell r="D20">
            <v>413</v>
          </cell>
          <cell r="E20">
            <v>0.20660000000000001</v>
          </cell>
          <cell r="F20">
            <v>163</v>
          </cell>
          <cell r="G20">
            <v>42</v>
          </cell>
          <cell r="H20">
            <v>0.34710000000000002</v>
          </cell>
          <cell r="I20">
            <v>1792</v>
          </cell>
          <cell r="J20">
            <v>250</v>
          </cell>
          <cell r="K20">
            <v>0.16209999999999999</v>
          </cell>
          <cell r="L20">
            <v>457</v>
          </cell>
          <cell r="M20">
            <v>121</v>
          </cell>
          <cell r="N20">
            <v>0.36009999999999998</v>
          </cell>
        </row>
        <row r="21">
          <cell r="C21">
            <v>1086</v>
          </cell>
          <cell r="D21">
            <v>-76</v>
          </cell>
          <cell r="E21">
            <v>-6.54E-2</v>
          </cell>
          <cell r="F21">
            <v>45</v>
          </cell>
          <cell r="G21">
            <v>-16</v>
          </cell>
          <cell r="H21">
            <v>-0.26229999999999998</v>
          </cell>
          <cell r="I21">
            <v>919</v>
          </cell>
          <cell r="J21">
            <v>30</v>
          </cell>
          <cell r="K21">
            <v>3.3700000000000001E-2</v>
          </cell>
          <cell r="L21">
            <v>122</v>
          </cell>
          <cell r="M21">
            <v>-90</v>
          </cell>
          <cell r="N21">
            <v>-0.42449999999999999</v>
          </cell>
        </row>
        <row r="22">
          <cell r="C22">
            <v>1459</v>
          </cell>
          <cell r="D22">
            <v>-34</v>
          </cell>
          <cell r="E22">
            <v>-2.2800000000000001E-2</v>
          </cell>
          <cell r="F22">
            <v>65</v>
          </cell>
          <cell r="G22">
            <v>-6</v>
          </cell>
          <cell r="H22">
            <v>-8.4500000000000006E-2</v>
          </cell>
          <cell r="I22">
            <v>1244</v>
          </cell>
          <cell r="J22">
            <v>-60</v>
          </cell>
          <cell r="K22">
            <v>-4.5999999999999999E-2</v>
          </cell>
          <cell r="L22">
            <v>150</v>
          </cell>
          <cell r="M22">
            <v>32</v>
          </cell>
          <cell r="N22">
            <v>0.2712</v>
          </cell>
        </row>
        <row r="23">
          <cell r="C23">
            <v>794</v>
          </cell>
          <cell r="D23">
            <v>76</v>
          </cell>
          <cell r="E23">
            <v>0.10580000000000001</v>
          </cell>
          <cell r="F23">
            <v>4</v>
          </cell>
          <cell r="G23">
            <v>-1</v>
          </cell>
          <cell r="H23">
            <v>-0.2</v>
          </cell>
          <cell r="I23">
            <v>670</v>
          </cell>
          <cell r="J23">
            <v>64</v>
          </cell>
          <cell r="K23">
            <v>0.1056</v>
          </cell>
          <cell r="L23">
            <v>120</v>
          </cell>
          <cell r="M23">
            <v>13</v>
          </cell>
          <cell r="N23">
            <v>0.1215</v>
          </cell>
        </row>
        <row r="32">
          <cell r="C32">
            <v>1425</v>
          </cell>
          <cell r="D32">
            <v>150</v>
          </cell>
          <cell r="E32">
            <v>0.1176</v>
          </cell>
          <cell r="F32">
            <v>579</v>
          </cell>
          <cell r="G32">
            <v>90</v>
          </cell>
          <cell r="H32">
            <v>0.184</v>
          </cell>
          <cell r="I32">
            <v>846</v>
          </cell>
          <cell r="J32">
            <v>60</v>
          </cell>
          <cell r="K32">
            <v>7.6300000000000007E-2</v>
          </cell>
        </row>
        <row r="33">
          <cell r="C33">
            <v>271</v>
          </cell>
          <cell r="D33">
            <v>4</v>
          </cell>
          <cell r="E33">
            <v>1.4999999999999999E-2</v>
          </cell>
          <cell r="F33">
            <v>115</v>
          </cell>
          <cell r="G33">
            <v>3</v>
          </cell>
          <cell r="H33">
            <v>2.6800000000000001E-2</v>
          </cell>
          <cell r="I33">
            <v>156</v>
          </cell>
          <cell r="J33">
            <v>1</v>
          </cell>
          <cell r="K33">
            <v>6.4999999999999997E-3</v>
          </cell>
        </row>
        <row r="34">
          <cell r="C34">
            <v>111</v>
          </cell>
          <cell r="D34">
            <v>28</v>
          </cell>
          <cell r="E34">
            <v>0.33729999999999999</v>
          </cell>
          <cell r="F34">
            <v>49</v>
          </cell>
          <cell r="G34">
            <v>6</v>
          </cell>
          <cell r="H34">
            <v>0.13950000000000001</v>
          </cell>
          <cell r="I34">
            <v>62</v>
          </cell>
          <cell r="J34">
            <v>22</v>
          </cell>
          <cell r="K34">
            <v>0.55000000000000004</v>
          </cell>
        </row>
        <row r="35">
          <cell r="C35">
            <v>221</v>
          </cell>
          <cell r="D35">
            <v>-9</v>
          </cell>
          <cell r="E35">
            <v>-3.9100000000000003E-2</v>
          </cell>
          <cell r="F35">
            <v>93</v>
          </cell>
          <cell r="G35">
            <v>-4</v>
          </cell>
          <cell r="H35">
            <v>-4.1200000000000001E-2</v>
          </cell>
          <cell r="I35">
            <v>128</v>
          </cell>
          <cell r="J35">
            <v>-5</v>
          </cell>
          <cell r="K35">
            <v>-3.7600000000000001E-2</v>
          </cell>
        </row>
        <row r="36">
          <cell r="C36">
            <v>632</v>
          </cell>
          <cell r="D36">
            <v>35</v>
          </cell>
          <cell r="E36">
            <v>5.8599999999999999E-2</v>
          </cell>
          <cell r="F36">
            <v>290</v>
          </cell>
          <cell r="G36">
            <v>16</v>
          </cell>
          <cell r="H36">
            <v>5.8400000000000001E-2</v>
          </cell>
          <cell r="I36">
            <v>342</v>
          </cell>
          <cell r="J36">
            <v>19</v>
          </cell>
          <cell r="K36">
            <v>5.8799999999999998E-2</v>
          </cell>
        </row>
        <row r="37">
          <cell r="C37">
            <v>640</v>
          </cell>
          <cell r="D37">
            <v>74</v>
          </cell>
          <cell r="E37">
            <v>0.13070000000000001</v>
          </cell>
          <cell r="F37">
            <v>258</v>
          </cell>
          <cell r="G37">
            <v>28</v>
          </cell>
          <cell r="H37">
            <v>0.1217</v>
          </cell>
          <cell r="I37">
            <v>382</v>
          </cell>
          <cell r="J37">
            <v>46</v>
          </cell>
          <cell r="K37">
            <v>0.13689999999999999</v>
          </cell>
        </row>
        <row r="38">
          <cell r="C38">
            <v>3847</v>
          </cell>
          <cell r="D38">
            <v>46</v>
          </cell>
          <cell r="E38">
            <v>1.21E-2</v>
          </cell>
          <cell r="F38">
            <v>1802</v>
          </cell>
          <cell r="G38">
            <v>54</v>
          </cell>
          <cell r="H38">
            <v>3.09E-2</v>
          </cell>
          <cell r="I38">
            <v>2045</v>
          </cell>
          <cell r="J38">
            <v>-8</v>
          </cell>
          <cell r="K38">
            <v>-3.8999999999999998E-3</v>
          </cell>
        </row>
        <row r="39">
          <cell r="C39">
            <v>2296</v>
          </cell>
          <cell r="D39">
            <v>195</v>
          </cell>
          <cell r="E39">
            <v>9.2799999999999994E-2</v>
          </cell>
          <cell r="F39">
            <v>936</v>
          </cell>
          <cell r="G39">
            <v>80</v>
          </cell>
          <cell r="H39">
            <v>9.35E-2</v>
          </cell>
          <cell r="I39">
            <v>1360</v>
          </cell>
          <cell r="J39">
            <v>115</v>
          </cell>
          <cell r="K39">
            <v>9.2399999999999996E-2</v>
          </cell>
        </row>
        <row r="40">
          <cell r="C40">
            <v>647</v>
          </cell>
          <cell r="D40">
            <v>91</v>
          </cell>
          <cell r="E40">
            <v>0.16370000000000001</v>
          </cell>
          <cell r="F40">
            <v>276</v>
          </cell>
          <cell r="G40">
            <v>18</v>
          </cell>
          <cell r="H40">
            <v>6.9800000000000001E-2</v>
          </cell>
          <cell r="I40">
            <v>371</v>
          </cell>
          <cell r="J40">
            <v>73</v>
          </cell>
          <cell r="K40">
            <v>0.245</v>
          </cell>
        </row>
        <row r="41">
          <cell r="C41">
            <v>8189</v>
          </cell>
          <cell r="D41">
            <v>1042</v>
          </cell>
          <cell r="E41">
            <v>0.14580000000000001</v>
          </cell>
          <cell r="F41">
            <v>3868</v>
          </cell>
          <cell r="G41">
            <v>476</v>
          </cell>
          <cell r="H41">
            <v>0.14030000000000001</v>
          </cell>
          <cell r="I41">
            <v>4321</v>
          </cell>
          <cell r="J41">
            <v>566</v>
          </cell>
          <cell r="K41">
            <v>0.1507</v>
          </cell>
        </row>
        <row r="42">
          <cell r="C42">
            <v>2412</v>
          </cell>
          <cell r="D42">
            <v>413</v>
          </cell>
          <cell r="E42">
            <v>0.20660000000000001</v>
          </cell>
          <cell r="F42">
            <v>981</v>
          </cell>
          <cell r="G42">
            <v>138</v>
          </cell>
          <cell r="H42">
            <v>0.16370000000000001</v>
          </cell>
          <cell r="I42">
            <v>1431</v>
          </cell>
          <cell r="J42">
            <v>275</v>
          </cell>
          <cell r="K42">
            <v>0.2379</v>
          </cell>
        </row>
        <row r="43">
          <cell r="C43">
            <v>1086</v>
          </cell>
          <cell r="D43">
            <v>-76</v>
          </cell>
          <cell r="E43">
            <v>-6.54E-2</v>
          </cell>
          <cell r="F43">
            <v>432</v>
          </cell>
          <cell r="G43">
            <v>-117</v>
          </cell>
          <cell r="H43">
            <v>-0.21310000000000001</v>
          </cell>
          <cell r="I43">
            <v>654</v>
          </cell>
          <cell r="J43">
            <v>41</v>
          </cell>
          <cell r="K43">
            <v>6.6900000000000001E-2</v>
          </cell>
        </row>
        <row r="44">
          <cell r="C44">
            <v>1459</v>
          </cell>
          <cell r="D44">
            <v>-34</v>
          </cell>
          <cell r="E44">
            <v>-2.2800000000000001E-2</v>
          </cell>
          <cell r="F44">
            <v>629</v>
          </cell>
          <cell r="G44">
            <v>22</v>
          </cell>
          <cell r="H44">
            <v>3.6200000000000003E-2</v>
          </cell>
          <cell r="I44">
            <v>830</v>
          </cell>
          <cell r="J44">
            <v>-56</v>
          </cell>
          <cell r="K44">
            <v>-6.3200000000000006E-2</v>
          </cell>
        </row>
        <row r="45">
          <cell r="C45">
            <v>794</v>
          </cell>
          <cell r="D45">
            <v>76</v>
          </cell>
          <cell r="E45">
            <v>0.10580000000000001</v>
          </cell>
          <cell r="F45">
            <v>311</v>
          </cell>
          <cell r="G45">
            <v>0</v>
          </cell>
          <cell r="I45">
            <v>483</v>
          </cell>
          <cell r="J45">
            <v>76</v>
          </cell>
          <cell r="K45">
            <v>0.1867</v>
          </cell>
        </row>
        <row r="54">
          <cell r="C54">
            <v>1425</v>
          </cell>
          <cell r="D54">
            <v>150</v>
          </cell>
          <cell r="E54">
            <v>0.1176</v>
          </cell>
          <cell r="F54">
            <v>1194</v>
          </cell>
          <cell r="G54">
            <v>84</v>
          </cell>
          <cell r="H54">
            <v>7.5700000000000003E-2</v>
          </cell>
          <cell r="I54">
            <v>231</v>
          </cell>
          <cell r="J54">
            <v>66</v>
          </cell>
          <cell r="K54">
            <v>0.4</v>
          </cell>
        </row>
        <row r="55">
          <cell r="C55">
            <v>271</v>
          </cell>
          <cell r="D55">
            <v>4</v>
          </cell>
          <cell r="E55">
            <v>1.4999999999999999E-2</v>
          </cell>
          <cell r="F55">
            <v>246</v>
          </cell>
          <cell r="G55">
            <v>-1</v>
          </cell>
          <cell r="H55">
            <v>-4.0000000000000001E-3</v>
          </cell>
          <cell r="I55">
            <v>25</v>
          </cell>
          <cell r="J55">
            <v>5</v>
          </cell>
          <cell r="K55">
            <v>0.25</v>
          </cell>
        </row>
        <row r="56">
          <cell r="C56">
            <v>111</v>
          </cell>
          <cell r="D56">
            <v>28</v>
          </cell>
          <cell r="E56">
            <v>0.33729999999999999</v>
          </cell>
          <cell r="F56">
            <v>102</v>
          </cell>
          <cell r="G56">
            <v>27</v>
          </cell>
          <cell r="H56">
            <v>0.36</v>
          </cell>
          <cell r="I56">
            <v>9</v>
          </cell>
          <cell r="J56">
            <v>1</v>
          </cell>
          <cell r="K56">
            <v>0.125</v>
          </cell>
        </row>
        <row r="57">
          <cell r="C57">
            <v>221</v>
          </cell>
          <cell r="D57">
            <v>-9</v>
          </cell>
          <cell r="E57">
            <v>-3.9100000000000003E-2</v>
          </cell>
          <cell r="F57">
            <v>203</v>
          </cell>
          <cell r="G57">
            <v>4</v>
          </cell>
          <cell r="H57">
            <v>2.01E-2</v>
          </cell>
          <cell r="I57">
            <v>18</v>
          </cell>
          <cell r="J57">
            <v>-13</v>
          </cell>
          <cell r="K57">
            <v>-0.4194</v>
          </cell>
        </row>
        <row r="58">
          <cell r="C58">
            <v>632</v>
          </cell>
          <cell r="D58">
            <v>35</v>
          </cell>
          <cell r="E58">
            <v>5.8599999999999999E-2</v>
          </cell>
          <cell r="F58">
            <v>523</v>
          </cell>
          <cell r="G58">
            <v>38</v>
          </cell>
          <cell r="H58">
            <v>7.8399999999999997E-2</v>
          </cell>
          <cell r="I58">
            <v>109</v>
          </cell>
          <cell r="J58">
            <v>-3</v>
          </cell>
          <cell r="K58">
            <v>-2.6800000000000001E-2</v>
          </cell>
        </row>
        <row r="59">
          <cell r="C59">
            <v>640</v>
          </cell>
          <cell r="D59">
            <v>74</v>
          </cell>
          <cell r="E59">
            <v>0.13070000000000001</v>
          </cell>
          <cell r="F59">
            <v>543</v>
          </cell>
          <cell r="G59">
            <v>64</v>
          </cell>
          <cell r="H59">
            <v>0.1336</v>
          </cell>
          <cell r="I59">
            <v>97</v>
          </cell>
          <cell r="J59">
            <v>10</v>
          </cell>
          <cell r="K59">
            <v>0.1149</v>
          </cell>
        </row>
        <row r="60">
          <cell r="C60">
            <v>3847</v>
          </cell>
          <cell r="D60">
            <v>46</v>
          </cell>
          <cell r="E60">
            <v>1.21E-2</v>
          </cell>
          <cell r="F60">
            <v>2996</v>
          </cell>
          <cell r="G60">
            <v>-72</v>
          </cell>
          <cell r="H60">
            <v>-2.35E-2</v>
          </cell>
          <cell r="I60">
            <v>851</v>
          </cell>
          <cell r="J60">
            <v>118</v>
          </cell>
          <cell r="K60">
            <v>0.161</v>
          </cell>
        </row>
        <row r="61">
          <cell r="C61">
            <v>2296</v>
          </cell>
          <cell r="D61">
            <v>195</v>
          </cell>
          <cell r="E61">
            <v>9.2799999999999994E-2</v>
          </cell>
          <cell r="F61">
            <v>1904</v>
          </cell>
          <cell r="G61">
            <v>85</v>
          </cell>
          <cell r="H61">
            <v>4.6699999999999998E-2</v>
          </cell>
          <cell r="I61">
            <v>392</v>
          </cell>
          <cell r="J61">
            <v>110</v>
          </cell>
          <cell r="K61">
            <v>0.3901</v>
          </cell>
        </row>
        <row r="62">
          <cell r="C62">
            <v>647</v>
          </cell>
          <cell r="D62">
            <v>91</v>
          </cell>
          <cell r="E62">
            <v>0.16370000000000001</v>
          </cell>
          <cell r="F62">
            <v>540</v>
          </cell>
          <cell r="G62">
            <v>56</v>
          </cell>
          <cell r="H62">
            <v>0.1157</v>
          </cell>
          <cell r="I62">
            <v>107</v>
          </cell>
          <cell r="J62">
            <v>35</v>
          </cell>
          <cell r="K62">
            <v>0.48609999999999998</v>
          </cell>
        </row>
        <row r="63">
          <cell r="C63">
            <v>8189</v>
          </cell>
          <cell r="D63">
            <v>1042</v>
          </cell>
          <cell r="E63">
            <v>0.14580000000000001</v>
          </cell>
          <cell r="F63">
            <v>6232</v>
          </cell>
          <cell r="G63">
            <v>633</v>
          </cell>
          <cell r="H63">
            <v>0.11310000000000001</v>
          </cell>
          <cell r="I63">
            <v>1957</v>
          </cell>
          <cell r="J63">
            <v>409</v>
          </cell>
          <cell r="K63">
            <v>0.26419999999999999</v>
          </cell>
        </row>
        <row r="64">
          <cell r="C64">
            <v>2412</v>
          </cell>
          <cell r="D64">
            <v>413</v>
          </cell>
          <cell r="E64">
            <v>0.20660000000000001</v>
          </cell>
          <cell r="F64">
            <v>1951</v>
          </cell>
          <cell r="G64">
            <v>292</v>
          </cell>
          <cell r="H64">
            <v>0.17599999999999999</v>
          </cell>
          <cell r="I64">
            <v>461</v>
          </cell>
          <cell r="J64">
            <v>121</v>
          </cell>
          <cell r="K64">
            <v>0.35589999999999999</v>
          </cell>
        </row>
        <row r="65">
          <cell r="C65">
            <v>1086</v>
          </cell>
          <cell r="D65">
            <v>-76</v>
          </cell>
          <cell r="E65">
            <v>-6.54E-2</v>
          </cell>
          <cell r="F65">
            <v>828</v>
          </cell>
          <cell r="G65">
            <v>-102</v>
          </cell>
          <cell r="H65">
            <v>-0.10970000000000001</v>
          </cell>
          <cell r="I65">
            <v>258</v>
          </cell>
          <cell r="J65">
            <v>26</v>
          </cell>
          <cell r="K65">
            <v>0.11210000000000001</v>
          </cell>
        </row>
        <row r="66">
          <cell r="C66">
            <v>1459</v>
          </cell>
          <cell r="D66">
            <v>-34</v>
          </cell>
          <cell r="E66">
            <v>-2.2800000000000001E-2</v>
          </cell>
          <cell r="F66">
            <v>1275</v>
          </cell>
          <cell r="G66">
            <v>-15</v>
          </cell>
          <cell r="H66">
            <v>-1.1599999999999999E-2</v>
          </cell>
          <cell r="I66">
            <v>184</v>
          </cell>
          <cell r="J66">
            <v>-19</v>
          </cell>
          <cell r="K66">
            <v>-9.3600000000000003E-2</v>
          </cell>
        </row>
        <row r="67">
          <cell r="C67">
            <v>794</v>
          </cell>
          <cell r="D67">
            <v>76</v>
          </cell>
          <cell r="E67">
            <v>0.10580000000000001</v>
          </cell>
          <cell r="F67">
            <v>700</v>
          </cell>
          <cell r="G67">
            <v>58</v>
          </cell>
          <cell r="H67">
            <v>9.0300000000000005E-2</v>
          </cell>
          <cell r="I67">
            <v>94</v>
          </cell>
          <cell r="J67">
            <v>18</v>
          </cell>
          <cell r="K67">
            <v>0.23680000000000001</v>
          </cell>
        </row>
        <row r="76">
          <cell r="C76">
            <v>1425</v>
          </cell>
          <cell r="D76">
            <v>150</v>
          </cell>
          <cell r="E76">
            <v>0.1176</v>
          </cell>
          <cell r="F76">
            <v>989</v>
          </cell>
          <cell r="G76">
            <v>56</v>
          </cell>
          <cell r="H76">
            <v>0.06</v>
          </cell>
          <cell r="I76">
            <v>425</v>
          </cell>
          <cell r="J76">
            <v>91</v>
          </cell>
          <cell r="K76">
            <v>0.27250000000000002</v>
          </cell>
          <cell r="L76">
            <v>11</v>
          </cell>
          <cell r="M76">
            <v>3</v>
          </cell>
          <cell r="N76">
            <v>0.375</v>
          </cell>
        </row>
        <row r="77">
          <cell r="C77">
            <v>271</v>
          </cell>
          <cell r="D77">
            <v>4</v>
          </cell>
          <cell r="E77">
            <v>1.4999999999999999E-2</v>
          </cell>
          <cell r="F77">
            <v>150</v>
          </cell>
          <cell r="G77">
            <v>7</v>
          </cell>
          <cell r="H77">
            <v>4.9000000000000002E-2</v>
          </cell>
          <cell r="I77">
            <v>119</v>
          </cell>
          <cell r="J77">
            <v>1</v>
          </cell>
          <cell r="K77">
            <v>8.5000000000000006E-3</v>
          </cell>
          <cell r="L77">
            <v>2</v>
          </cell>
          <cell r="M77">
            <v>-4</v>
          </cell>
          <cell r="N77">
            <v>-0.66669999999999996</v>
          </cell>
        </row>
        <row r="78">
          <cell r="C78">
            <v>111</v>
          </cell>
          <cell r="D78">
            <v>28</v>
          </cell>
          <cell r="E78">
            <v>0.33729999999999999</v>
          </cell>
          <cell r="F78">
            <v>58</v>
          </cell>
          <cell r="G78">
            <v>4</v>
          </cell>
          <cell r="H78">
            <v>7.4099999999999999E-2</v>
          </cell>
          <cell r="I78">
            <v>48</v>
          </cell>
          <cell r="J78">
            <v>19</v>
          </cell>
          <cell r="K78">
            <v>0.6552</v>
          </cell>
          <cell r="L78">
            <v>5</v>
          </cell>
          <cell r="M78">
            <v>5</v>
          </cell>
        </row>
        <row r="79">
          <cell r="C79">
            <v>221</v>
          </cell>
          <cell r="D79">
            <v>-9</v>
          </cell>
          <cell r="E79">
            <v>-3.9100000000000003E-2</v>
          </cell>
          <cell r="F79">
            <v>128</v>
          </cell>
          <cell r="G79">
            <v>13</v>
          </cell>
          <cell r="H79">
            <v>0.113</v>
          </cell>
          <cell r="I79">
            <v>93</v>
          </cell>
          <cell r="J79">
            <v>-21</v>
          </cell>
          <cell r="K79">
            <v>-0.1842</v>
          </cell>
          <cell r="L79">
            <v>0</v>
          </cell>
          <cell r="M79">
            <v>-1</v>
          </cell>
          <cell r="N79">
            <v>-1</v>
          </cell>
        </row>
        <row r="80">
          <cell r="C80">
            <v>632</v>
          </cell>
          <cell r="D80">
            <v>35</v>
          </cell>
          <cell r="E80">
            <v>5.8599999999999999E-2</v>
          </cell>
          <cell r="F80">
            <v>381</v>
          </cell>
          <cell r="G80">
            <v>-3</v>
          </cell>
          <cell r="H80">
            <v>-7.7999999999999996E-3</v>
          </cell>
          <cell r="I80">
            <v>247</v>
          </cell>
          <cell r="J80">
            <v>40</v>
          </cell>
          <cell r="K80">
            <v>0.19320000000000001</v>
          </cell>
          <cell r="L80">
            <v>4</v>
          </cell>
          <cell r="M80">
            <v>-2</v>
          </cell>
          <cell r="N80">
            <v>-0.33329999999999999</v>
          </cell>
        </row>
        <row r="81">
          <cell r="C81">
            <v>640</v>
          </cell>
          <cell r="D81">
            <v>74</v>
          </cell>
          <cell r="E81">
            <v>0.13070000000000001</v>
          </cell>
          <cell r="F81">
            <v>450</v>
          </cell>
          <cell r="G81">
            <v>26</v>
          </cell>
          <cell r="H81">
            <v>6.13E-2</v>
          </cell>
          <cell r="I81">
            <v>186</v>
          </cell>
          <cell r="J81">
            <v>48</v>
          </cell>
          <cell r="K81">
            <v>0.3478</v>
          </cell>
          <cell r="L81">
            <v>4</v>
          </cell>
          <cell r="M81">
            <v>0</v>
          </cell>
        </row>
        <row r="82">
          <cell r="C82">
            <v>3847</v>
          </cell>
          <cell r="D82">
            <v>46</v>
          </cell>
          <cell r="E82">
            <v>1.21E-2</v>
          </cell>
          <cell r="F82">
            <v>2582</v>
          </cell>
          <cell r="G82">
            <v>49</v>
          </cell>
          <cell r="H82">
            <v>1.9300000000000001E-2</v>
          </cell>
          <cell r="I82">
            <v>1232</v>
          </cell>
          <cell r="J82">
            <v>-4</v>
          </cell>
          <cell r="K82">
            <v>-3.2000000000000002E-3</v>
          </cell>
          <cell r="L82">
            <v>33</v>
          </cell>
          <cell r="M82">
            <v>1</v>
          </cell>
          <cell r="N82">
            <v>3.1300000000000001E-2</v>
          </cell>
        </row>
        <row r="83">
          <cell r="C83">
            <v>2296</v>
          </cell>
          <cell r="D83">
            <v>195</v>
          </cell>
          <cell r="E83">
            <v>9.2799999999999994E-2</v>
          </cell>
          <cell r="F83">
            <v>1323</v>
          </cell>
          <cell r="G83">
            <v>163</v>
          </cell>
          <cell r="H83">
            <v>0.14050000000000001</v>
          </cell>
          <cell r="I83">
            <v>930</v>
          </cell>
          <cell r="J83">
            <v>16</v>
          </cell>
          <cell r="K83">
            <v>1.7500000000000002E-2</v>
          </cell>
          <cell r="L83">
            <v>43</v>
          </cell>
          <cell r="M83">
            <v>16</v>
          </cell>
          <cell r="N83">
            <v>0.59260000000000002</v>
          </cell>
        </row>
        <row r="84">
          <cell r="C84">
            <v>647</v>
          </cell>
          <cell r="D84">
            <v>91</v>
          </cell>
          <cell r="E84">
            <v>0.16370000000000001</v>
          </cell>
          <cell r="F84">
            <v>340</v>
          </cell>
          <cell r="G84">
            <v>35</v>
          </cell>
          <cell r="H84">
            <v>0.1148</v>
          </cell>
          <cell r="I84">
            <v>299</v>
          </cell>
          <cell r="J84">
            <v>57</v>
          </cell>
          <cell r="K84">
            <v>0.23549999999999999</v>
          </cell>
          <cell r="L84">
            <v>8</v>
          </cell>
          <cell r="M84">
            <v>-1</v>
          </cell>
          <cell r="N84">
            <v>-0.1111</v>
          </cell>
        </row>
        <row r="85">
          <cell r="C85">
            <v>8189</v>
          </cell>
          <cell r="D85">
            <v>1042</v>
          </cell>
          <cell r="E85">
            <v>0.14580000000000001</v>
          </cell>
          <cell r="F85">
            <v>4500</v>
          </cell>
          <cell r="G85">
            <v>608</v>
          </cell>
          <cell r="H85">
            <v>0.15620000000000001</v>
          </cell>
          <cell r="I85">
            <v>3606</v>
          </cell>
          <cell r="J85">
            <v>415</v>
          </cell>
          <cell r="K85">
            <v>0.13009999999999999</v>
          </cell>
          <cell r="L85">
            <v>83</v>
          </cell>
          <cell r="M85">
            <v>19</v>
          </cell>
          <cell r="N85">
            <v>0.2969</v>
          </cell>
        </row>
        <row r="86">
          <cell r="C86">
            <v>2412</v>
          </cell>
          <cell r="D86">
            <v>413</v>
          </cell>
          <cell r="E86">
            <v>0.20660000000000001</v>
          </cell>
          <cell r="F86">
            <v>1335</v>
          </cell>
          <cell r="G86">
            <v>123</v>
          </cell>
          <cell r="H86">
            <v>0.10150000000000001</v>
          </cell>
          <cell r="I86">
            <v>1047</v>
          </cell>
          <cell r="J86">
            <v>277</v>
          </cell>
          <cell r="K86">
            <v>0.35970000000000002</v>
          </cell>
          <cell r="L86">
            <v>30</v>
          </cell>
          <cell r="M86">
            <v>13</v>
          </cell>
          <cell r="N86">
            <v>0.76470000000000005</v>
          </cell>
        </row>
        <row r="87">
          <cell r="C87">
            <v>1086</v>
          </cell>
          <cell r="D87">
            <v>-76</v>
          </cell>
          <cell r="E87">
            <v>-6.54E-2</v>
          </cell>
          <cell r="F87">
            <v>668</v>
          </cell>
          <cell r="G87">
            <v>-61</v>
          </cell>
          <cell r="H87">
            <v>-8.3699999999999997E-2</v>
          </cell>
          <cell r="I87">
            <v>408</v>
          </cell>
          <cell r="J87">
            <v>-6</v>
          </cell>
          <cell r="K87">
            <v>-1.4500000000000001E-2</v>
          </cell>
          <cell r="L87">
            <v>10</v>
          </cell>
          <cell r="M87">
            <v>-9</v>
          </cell>
          <cell r="N87">
            <v>-0.47370000000000001</v>
          </cell>
        </row>
        <row r="88">
          <cell r="C88">
            <v>1459</v>
          </cell>
          <cell r="D88">
            <v>-34</v>
          </cell>
          <cell r="E88">
            <v>-2.2800000000000001E-2</v>
          </cell>
          <cell r="F88">
            <v>875</v>
          </cell>
          <cell r="G88">
            <v>-92</v>
          </cell>
          <cell r="H88">
            <v>-9.5100000000000004E-2</v>
          </cell>
          <cell r="I88">
            <v>563</v>
          </cell>
          <cell r="J88">
            <v>54</v>
          </cell>
          <cell r="K88">
            <v>0.1061</v>
          </cell>
          <cell r="L88">
            <v>21</v>
          </cell>
          <cell r="M88">
            <v>4</v>
          </cell>
          <cell r="N88">
            <v>0.23530000000000001</v>
          </cell>
        </row>
        <row r="89">
          <cell r="C89">
            <v>794</v>
          </cell>
          <cell r="D89">
            <v>76</v>
          </cell>
          <cell r="E89">
            <v>0.10580000000000001</v>
          </cell>
          <cell r="F89">
            <v>489</v>
          </cell>
          <cell r="G89">
            <v>47</v>
          </cell>
          <cell r="H89">
            <v>0.10630000000000001</v>
          </cell>
          <cell r="I89">
            <v>295</v>
          </cell>
          <cell r="J89">
            <v>31</v>
          </cell>
          <cell r="K89">
            <v>0.1174</v>
          </cell>
          <cell r="L89">
            <v>10</v>
          </cell>
          <cell r="M89">
            <v>-2</v>
          </cell>
          <cell r="N89">
            <v>-0.16669999999999999</v>
          </cell>
        </row>
        <row r="98">
          <cell r="C98">
            <v>1425</v>
          </cell>
          <cell r="D98">
            <v>0.1176</v>
          </cell>
          <cell r="E98">
            <v>100</v>
          </cell>
          <cell r="F98">
            <v>4.1700000000000001E-2</v>
          </cell>
          <cell r="G98">
            <v>561</v>
          </cell>
          <cell r="H98">
            <v>0.31380000000000002</v>
          </cell>
          <cell r="I98">
            <v>170</v>
          </cell>
          <cell r="J98">
            <v>0.2782</v>
          </cell>
          <cell r="K98">
            <v>74</v>
          </cell>
          <cell r="L98">
            <v>0.34549999999999997</v>
          </cell>
          <cell r="M98">
            <v>493</v>
          </cell>
          <cell r="N98">
            <v>-4.6399999999999997E-2</v>
          </cell>
          <cell r="O98">
            <v>1</v>
          </cell>
          <cell r="P98">
            <v>-0.5</v>
          </cell>
          <cell r="Q98">
            <v>26</v>
          </cell>
          <cell r="R98">
            <v>-0.42220000000000002</v>
          </cell>
          <cell r="S98">
            <v>0</v>
          </cell>
        </row>
        <row r="99">
          <cell r="C99">
            <v>271</v>
          </cell>
          <cell r="D99">
            <v>1.4999999999999999E-2</v>
          </cell>
          <cell r="E99">
            <v>24</v>
          </cell>
          <cell r="F99">
            <v>9.0899999999999995E-2</v>
          </cell>
          <cell r="G99">
            <v>130</v>
          </cell>
          <cell r="H99">
            <v>0.20369999999999999</v>
          </cell>
          <cell r="I99">
            <v>16</v>
          </cell>
          <cell r="J99">
            <v>-0.30430000000000001</v>
          </cell>
          <cell r="K99">
            <v>1</v>
          </cell>
          <cell r="L99">
            <v>-0.5</v>
          </cell>
          <cell r="M99">
            <v>100</v>
          </cell>
          <cell r="N99">
            <v>-0.1071</v>
          </cell>
          <cell r="O99">
            <v>0</v>
          </cell>
          <cell r="Q99">
            <v>0</v>
          </cell>
          <cell r="S99">
            <v>0</v>
          </cell>
        </row>
        <row r="100">
          <cell r="C100">
            <v>111</v>
          </cell>
          <cell r="D100">
            <v>0.33729999999999999</v>
          </cell>
          <cell r="E100">
            <v>11</v>
          </cell>
          <cell r="F100">
            <v>-0.21429999999999999</v>
          </cell>
          <cell r="G100">
            <v>44</v>
          </cell>
          <cell r="H100">
            <v>0.15790000000000001</v>
          </cell>
          <cell r="I100">
            <v>5</v>
          </cell>
          <cell r="J100">
            <v>-0.28570000000000001</v>
          </cell>
          <cell r="K100">
            <v>0</v>
          </cell>
          <cell r="L100">
            <v>-1</v>
          </cell>
          <cell r="M100">
            <v>48</v>
          </cell>
          <cell r="N100">
            <v>1.1818</v>
          </cell>
          <cell r="O100">
            <v>1</v>
          </cell>
          <cell r="Q100">
            <v>2</v>
          </cell>
          <cell r="S100">
            <v>0</v>
          </cell>
        </row>
        <row r="101">
          <cell r="C101">
            <v>221</v>
          </cell>
          <cell r="D101">
            <v>-3.9100000000000003E-2</v>
          </cell>
          <cell r="E101">
            <v>16</v>
          </cell>
          <cell r="F101">
            <v>-5.8799999999999998E-2</v>
          </cell>
          <cell r="G101">
            <v>108</v>
          </cell>
          <cell r="H101">
            <v>-9.2399999999999996E-2</v>
          </cell>
          <cell r="I101">
            <v>28</v>
          </cell>
          <cell r="J101">
            <v>0.64710000000000001</v>
          </cell>
          <cell r="K101">
            <v>1</v>
          </cell>
          <cell r="L101">
            <v>-0.66669999999999996</v>
          </cell>
          <cell r="M101">
            <v>65</v>
          </cell>
          <cell r="N101">
            <v>-5.8000000000000003E-2</v>
          </cell>
          <cell r="O101">
            <v>1</v>
          </cell>
          <cell r="P101">
            <v>-0.8</v>
          </cell>
          <cell r="Q101">
            <v>2</v>
          </cell>
          <cell r="S101">
            <v>0</v>
          </cell>
        </row>
        <row r="102">
          <cell r="C102">
            <v>632</v>
          </cell>
          <cell r="D102">
            <v>5.8599999999999999E-2</v>
          </cell>
          <cell r="E102">
            <v>35</v>
          </cell>
          <cell r="F102">
            <v>-0.36359999999999998</v>
          </cell>
          <cell r="G102">
            <v>223</v>
          </cell>
          <cell r="H102">
            <v>5.1900000000000002E-2</v>
          </cell>
          <cell r="I102">
            <v>42</v>
          </cell>
          <cell r="J102">
            <v>0.16669999999999999</v>
          </cell>
          <cell r="K102">
            <v>21</v>
          </cell>
          <cell r="L102">
            <v>-0.16</v>
          </cell>
          <cell r="M102">
            <v>293</v>
          </cell>
          <cell r="N102">
            <v>0.14449999999999999</v>
          </cell>
          <cell r="O102">
            <v>1</v>
          </cell>
          <cell r="P102">
            <v>-0.66669999999999996</v>
          </cell>
          <cell r="Q102">
            <v>17</v>
          </cell>
          <cell r="R102">
            <v>0.7</v>
          </cell>
          <cell r="S102">
            <v>0</v>
          </cell>
        </row>
        <row r="103">
          <cell r="C103">
            <v>640</v>
          </cell>
          <cell r="D103">
            <v>0.13070000000000001</v>
          </cell>
          <cell r="E103">
            <v>40</v>
          </cell>
          <cell r="F103">
            <v>-0.24529999999999999</v>
          </cell>
          <cell r="G103">
            <v>301</v>
          </cell>
          <cell r="H103">
            <v>0.1231</v>
          </cell>
          <cell r="I103">
            <v>59</v>
          </cell>
          <cell r="J103">
            <v>0.40479999999999999</v>
          </cell>
          <cell r="K103">
            <v>14</v>
          </cell>
          <cell r="L103">
            <v>2.5</v>
          </cell>
          <cell r="M103">
            <v>223</v>
          </cell>
          <cell r="N103">
            <v>0.13780000000000001</v>
          </cell>
          <cell r="O103">
            <v>2</v>
          </cell>
          <cell r="P103">
            <v>1</v>
          </cell>
          <cell r="Q103">
            <v>1</v>
          </cell>
          <cell r="R103">
            <v>-0.5</v>
          </cell>
          <cell r="S103">
            <v>0</v>
          </cell>
        </row>
        <row r="104">
          <cell r="C104">
            <v>3847</v>
          </cell>
          <cell r="D104">
            <v>1.21E-2</v>
          </cell>
          <cell r="E104">
            <v>348</v>
          </cell>
          <cell r="F104">
            <v>0.1154</v>
          </cell>
          <cell r="G104">
            <v>1669</v>
          </cell>
          <cell r="H104">
            <v>0.1338</v>
          </cell>
          <cell r="I104">
            <v>324</v>
          </cell>
          <cell r="J104">
            <v>8.3599999999999994E-2</v>
          </cell>
          <cell r="K104">
            <v>312</v>
          </cell>
          <cell r="L104">
            <v>0.60819999999999996</v>
          </cell>
          <cell r="M104">
            <v>773</v>
          </cell>
          <cell r="N104">
            <v>3.7600000000000001E-2</v>
          </cell>
          <cell r="O104">
            <v>1</v>
          </cell>
          <cell r="P104">
            <v>-0.5</v>
          </cell>
          <cell r="Q104">
            <v>420</v>
          </cell>
          <cell r="R104">
            <v>-0.45950000000000002</v>
          </cell>
          <cell r="S104">
            <v>0</v>
          </cell>
        </row>
        <row r="105">
          <cell r="C105">
            <v>2296</v>
          </cell>
          <cell r="D105">
            <v>9.2799999999999994E-2</v>
          </cell>
          <cell r="E105">
            <v>149</v>
          </cell>
          <cell r="F105">
            <v>0.26269999999999999</v>
          </cell>
          <cell r="G105">
            <v>1113</v>
          </cell>
          <cell r="H105">
            <v>7.85E-2</v>
          </cell>
          <cell r="I105">
            <v>129</v>
          </cell>
          <cell r="J105">
            <v>0.13159999999999999</v>
          </cell>
          <cell r="K105">
            <v>86</v>
          </cell>
          <cell r="L105">
            <v>0.43330000000000002</v>
          </cell>
          <cell r="M105">
            <v>788</v>
          </cell>
          <cell r="N105">
            <v>3.5499999999999997E-2</v>
          </cell>
          <cell r="O105">
            <v>5</v>
          </cell>
          <cell r="P105">
            <v>0.66669999999999996</v>
          </cell>
          <cell r="Q105">
            <v>26</v>
          </cell>
          <cell r="R105">
            <v>1</v>
          </cell>
          <cell r="S105">
            <v>0</v>
          </cell>
        </row>
        <row r="106">
          <cell r="C106">
            <v>647</v>
          </cell>
          <cell r="D106">
            <v>0.16370000000000001</v>
          </cell>
          <cell r="E106">
            <v>44</v>
          </cell>
          <cell r="F106">
            <v>0.57140000000000002</v>
          </cell>
          <cell r="G106">
            <v>308</v>
          </cell>
          <cell r="H106">
            <v>0.15790000000000001</v>
          </cell>
          <cell r="I106">
            <v>75</v>
          </cell>
          <cell r="J106">
            <v>-2.5999999999999999E-2</v>
          </cell>
          <cell r="K106">
            <v>41</v>
          </cell>
          <cell r="L106">
            <v>2.4167000000000001</v>
          </cell>
          <cell r="M106">
            <v>174</v>
          </cell>
          <cell r="N106">
            <v>2.35E-2</v>
          </cell>
          <cell r="O106">
            <v>3</v>
          </cell>
          <cell r="P106">
            <v>0.5</v>
          </cell>
          <cell r="Q106">
            <v>2</v>
          </cell>
          <cell r="R106">
            <v>1</v>
          </cell>
          <cell r="S106">
            <v>0</v>
          </cell>
        </row>
        <row r="107">
          <cell r="C107">
            <v>8189</v>
          </cell>
          <cell r="D107">
            <v>0.14580000000000001</v>
          </cell>
          <cell r="E107">
            <v>323</v>
          </cell>
          <cell r="F107">
            <v>0.43559999999999999</v>
          </cell>
          <cell r="G107">
            <v>4978</v>
          </cell>
          <cell r="H107">
            <v>0.2641</v>
          </cell>
          <cell r="I107">
            <v>182</v>
          </cell>
          <cell r="J107">
            <v>-0.15740000000000001</v>
          </cell>
          <cell r="K107">
            <v>312</v>
          </cell>
          <cell r="L107">
            <v>0.15989999999999999</v>
          </cell>
          <cell r="M107">
            <v>2159</v>
          </cell>
          <cell r="N107">
            <v>-5.5100000000000003E-2</v>
          </cell>
          <cell r="O107">
            <v>8</v>
          </cell>
          <cell r="Q107">
            <v>227</v>
          </cell>
          <cell r="R107">
            <v>0.1019</v>
          </cell>
          <cell r="S107">
            <v>0</v>
          </cell>
        </row>
        <row r="108">
          <cell r="C108">
            <v>2412</v>
          </cell>
          <cell r="D108">
            <v>0.20660000000000001</v>
          </cell>
          <cell r="E108">
            <v>257</v>
          </cell>
          <cell r="F108">
            <v>0.37430000000000002</v>
          </cell>
          <cell r="G108">
            <v>1061</v>
          </cell>
          <cell r="H108">
            <v>0.12989999999999999</v>
          </cell>
          <cell r="I108">
            <v>330</v>
          </cell>
          <cell r="J108">
            <v>0.4224</v>
          </cell>
          <cell r="K108">
            <v>149</v>
          </cell>
          <cell r="L108">
            <v>7.9699999999999993E-2</v>
          </cell>
          <cell r="M108">
            <v>516</v>
          </cell>
          <cell r="N108">
            <v>0.16739999999999999</v>
          </cell>
          <cell r="O108">
            <v>6</v>
          </cell>
          <cell r="Q108">
            <v>93</v>
          </cell>
          <cell r="R108">
            <v>0.69089999999999996</v>
          </cell>
          <cell r="S108">
            <v>0</v>
          </cell>
        </row>
        <row r="109">
          <cell r="C109">
            <v>1086</v>
          </cell>
          <cell r="D109">
            <v>-6.54E-2</v>
          </cell>
          <cell r="E109">
            <v>120</v>
          </cell>
          <cell r="F109">
            <v>0.2903</v>
          </cell>
          <cell r="G109">
            <v>508</v>
          </cell>
          <cell r="H109">
            <v>-0.1103</v>
          </cell>
          <cell r="I109">
            <v>132</v>
          </cell>
          <cell r="J109">
            <v>0.375</v>
          </cell>
          <cell r="K109">
            <v>61</v>
          </cell>
          <cell r="L109">
            <v>0.45240000000000002</v>
          </cell>
          <cell r="M109">
            <v>232</v>
          </cell>
          <cell r="N109">
            <v>-3.3300000000000003E-2</v>
          </cell>
          <cell r="O109">
            <v>14</v>
          </cell>
          <cell r="P109">
            <v>-0.51719999999999999</v>
          </cell>
          <cell r="Q109">
            <v>19</v>
          </cell>
          <cell r="R109">
            <v>-0.79120000000000001</v>
          </cell>
          <cell r="S109">
            <v>0</v>
          </cell>
        </row>
        <row r="110">
          <cell r="C110">
            <v>1459</v>
          </cell>
          <cell r="D110">
            <v>-2.2800000000000001E-2</v>
          </cell>
          <cell r="E110">
            <v>70</v>
          </cell>
          <cell r="F110">
            <v>4.48E-2</v>
          </cell>
          <cell r="G110">
            <v>642</v>
          </cell>
          <cell r="H110">
            <v>-4.4600000000000001E-2</v>
          </cell>
          <cell r="I110">
            <v>218</v>
          </cell>
          <cell r="J110">
            <v>0.15959999999999999</v>
          </cell>
          <cell r="K110">
            <v>31</v>
          </cell>
          <cell r="L110">
            <v>0.29170000000000001</v>
          </cell>
          <cell r="M110">
            <v>452</v>
          </cell>
          <cell r="N110">
            <v>-0.1341</v>
          </cell>
          <cell r="O110">
            <v>0</v>
          </cell>
          <cell r="P110">
            <v>-1</v>
          </cell>
          <cell r="Q110">
            <v>46</v>
          </cell>
          <cell r="R110">
            <v>1.4211</v>
          </cell>
          <cell r="S110">
            <v>0</v>
          </cell>
        </row>
        <row r="111">
          <cell r="C111">
            <v>794</v>
          </cell>
          <cell r="D111">
            <v>0.10580000000000001</v>
          </cell>
          <cell r="E111">
            <v>34</v>
          </cell>
          <cell r="F111">
            <v>9.6799999999999997E-2</v>
          </cell>
          <cell r="G111">
            <v>305</v>
          </cell>
          <cell r="H111">
            <v>0.22489999999999999</v>
          </cell>
          <cell r="I111">
            <v>64</v>
          </cell>
          <cell r="J111">
            <v>4.9200000000000001E-2</v>
          </cell>
          <cell r="K111">
            <v>35</v>
          </cell>
          <cell r="L111">
            <v>0.129</v>
          </cell>
          <cell r="M111">
            <v>336</v>
          </cell>
          <cell r="N111">
            <v>6.3299999999999995E-2</v>
          </cell>
          <cell r="O111">
            <v>4</v>
          </cell>
          <cell r="P111">
            <v>-0.2</v>
          </cell>
          <cell r="Q111">
            <v>16</v>
          </cell>
          <cell r="R111">
            <v>-0.36</v>
          </cell>
          <cell r="S111">
            <v>0</v>
          </cell>
        </row>
        <row r="120">
          <cell r="C120">
            <v>1425</v>
          </cell>
          <cell r="D120">
            <v>150</v>
          </cell>
          <cell r="E120">
            <v>100</v>
          </cell>
          <cell r="F120">
            <v>4</v>
          </cell>
          <cell r="G120">
            <v>561</v>
          </cell>
          <cell r="H120">
            <v>134</v>
          </cell>
          <cell r="I120">
            <v>170</v>
          </cell>
          <cell r="J120">
            <v>37</v>
          </cell>
          <cell r="K120">
            <v>74</v>
          </cell>
          <cell r="L120">
            <v>19</v>
          </cell>
          <cell r="M120">
            <v>493</v>
          </cell>
          <cell r="N120">
            <v>-24</v>
          </cell>
          <cell r="O120">
            <v>1</v>
          </cell>
          <cell r="P120">
            <v>-1</v>
          </cell>
          <cell r="Q120">
            <v>26</v>
          </cell>
          <cell r="R120">
            <v>-19</v>
          </cell>
          <cell r="S120">
            <v>0</v>
          </cell>
          <cell r="T120">
            <v>0</v>
          </cell>
        </row>
        <row r="121">
          <cell r="C121">
            <v>271</v>
          </cell>
          <cell r="D121">
            <v>4</v>
          </cell>
          <cell r="E121">
            <v>24</v>
          </cell>
          <cell r="F121">
            <v>2</v>
          </cell>
          <cell r="G121">
            <v>130</v>
          </cell>
          <cell r="H121">
            <v>22</v>
          </cell>
          <cell r="I121">
            <v>16</v>
          </cell>
          <cell r="J121">
            <v>-7</v>
          </cell>
          <cell r="K121">
            <v>1</v>
          </cell>
          <cell r="L121">
            <v>-1</v>
          </cell>
          <cell r="M121">
            <v>100</v>
          </cell>
          <cell r="N121">
            <v>-12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C122">
            <v>111</v>
          </cell>
          <cell r="D122">
            <v>28</v>
          </cell>
          <cell r="E122">
            <v>11</v>
          </cell>
          <cell r="F122">
            <v>-3</v>
          </cell>
          <cell r="G122">
            <v>44</v>
          </cell>
          <cell r="H122">
            <v>6</v>
          </cell>
          <cell r="I122">
            <v>5</v>
          </cell>
          <cell r="J122">
            <v>-2</v>
          </cell>
          <cell r="K122">
            <v>0</v>
          </cell>
          <cell r="L122">
            <v>-2</v>
          </cell>
          <cell r="M122">
            <v>48</v>
          </cell>
          <cell r="N122">
            <v>26</v>
          </cell>
          <cell r="O122">
            <v>1</v>
          </cell>
          <cell r="P122">
            <v>1</v>
          </cell>
          <cell r="Q122">
            <v>2</v>
          </cell>
          <cell r="R122">
            <v>2</v>
          </cell>
          <cell r="S122">
            <v>0</v>
          </cell>
          <cell r="T122">
            <v>0</v>
          </cell>
        </row>
        <row r="123">
          <cell r="C123">
            <v>221</v>
          </cell>
          <cell r="D123">
            <v>-9</v>
          </cell>
          <cell r="E123">
            <v>16</v>
          </cell>
          <cell r="F123">
            <v>-1</v>
          </cell>
          <cell r="G123">
            <v>108</v>
          </cell>
          <cell r="H123">
            <v>-11</v>
          </cell>
          <cell r="I123">
            <v>28</v>
          </cell>
          <cell r="J123">
            <v>11</v>
          </cell>
          <cell r="K123">
            <v>1</v>
          </cell>
          <cell r="L123">
            <v>-2</v>
          </cell>
          <cell r="M123">
            <v>65</v>
          </cell>
          <cell r="N123">
            <v>-4</v>
          </cell>
          <cell r="O123">
            <v>1</v>
          </cell>
          <cell r="P123">
            <v>-4</v>
          </cell>
          <cell r="Q123">
            <v>2</v>
          </cell>
          <cell r="R123">
            <v>2</v>
          </cell>
          <cell r="S123">
            <v>0</v>
          </cell>
          <cell r="T123">
            <v>0</v>
          </cell>
        </row>
        <row r="124">
          <cell r="C124">
            <v>632</v>
          </cell>
          <cell r="D124">
            <v>35</v>
          </cell>
          <cell r="E124">
            <v>35</v>
          </cell>
          <cell r="F124">
            <v>-20</v>
          </cell>
          <cell r="G124">
            <v>223</v>
          </cell>
          <cell r="H124">
            <v>11</v>
          </cell>
          <cell r="I124">
            <v>42</v>
          </cell>
          <cell r="J124">
            <v>6</v>
          </cell>
          <cell r="K124">
            <v>21</v>
          </cell>
          <cell r="L124">
            <v>-4</v>
          </cell>
          <cell r="M124">
            <v>293</v>
          </cell>
          <cell r="N124">
            <v>37</v>
          </cell>
          <cell r="O124">
            <v>1</v>
          </cell>
          <cell r="P124">
            <v>-2</v>
          </cell>
          <cell r="Q124">
            <v>17</v>
          </cell>
          <cell r="R124">
            <v>7</v>
          </cell>
          <cell r="S124">
            <v>0</v>
          </cell>
          <cell r="T124">
            <v>0</v>
          </cell>
        </row>
        <row r="125">
          <cell r="C125">
            <v>640</v>
          </cell>
          <cell r="D125">
            <v>74</v>
          </cell>
          <cell r="E125">
            <v>40</v>
          </cell>
          <cell r="F125">
            <v>-13</v>
          </cell>
          <cell r="G125">
            <v>301</v>
          </cell>
          <cell r="H125">
            <v>33</v>
          </cell>
          <cell r="I125">
            <v>59</v>
          </cell>
          <cell r="J125">
            <v>17</v>
          </cell>
          <cell r="K125">
            <v>14</v>
          </cell>
          <cell r="L125">
            <v>10</v>
          </cell>
          <cell r="M125">
            <v>223</v>
          </cell>
          <cell r="N125">
            <v>27</v>
          </cell>
          <cell r="O125">
            <v>2</v>
          </cell>
          <cell r="P125">
            <v>1</v>
          </cell>
          <cell r="Q125">
            <v>1</v>
          </cell>
          <cell r="R125">
            <v>-1</v>
          </cell>
          <cell r="S125">
            <v>0</v>
          </cell>
          <cell r="T125">
            <v>0</v>
          </cell>
        </row>
        <row r="126">
          <cell r="C126">
            <v>3847</v>
          </cell>
          <cell r="D126">
            <v>46</v>
          </cell>
          <cell r="E126">
            <v>348</v>
          </cell>
          <cell r="F126">
            <v>36</v>
          </cell>
          <cell r="G126">
            <v>1669</v>
          </cell>
          <cell r="H126">
            <v>197</v>
          </cell>
          <cell r="I126">
            <v>324</v>
          </cell>
          <cell r="J126">
            <v>25</v>
          </cell>
          <cell r="K126">
            <v>312</v>
          </cell>
          <cell r="L126">
            <v>118</v>
          </cell>
          <cell r="M126">
            <v>773</v>
          </cell>
          <cell r="N126">
            <v>28</v>
          </cell>
          <cell r="O126">
            <v>1</v>
          </cell>
          <cell r="P126">
            <v>-1</v>
          </cell>
          <cell r="Q126">
            <v>420</v>
          </cell>
          <cell r="R126">
            <v>-357</v>
          </cell>
          <cell r="S126">
            <v>0</v>
          </cell>
          <cell r="T126">
            <v>0</v>
          </cell>
        </row>
        <row r="127">
          <cell r="C127">
            <v>2296</v>
          </cell>
          <cell r="D127">
            <v>195</v>
          </cell>
          <cell r="E127">
            <v>149</v>
          </cell>
          <cell r="F127">
            <v>31</v>
          </cell>
          <cell r="G127">
            <v>1113</v>
          </cell>
          <cell r="H127">
            <v>81</v>
          </cell>
          <cell r="I127">
            <v>129</v>
          </cell>
          <cell r="J127">
            <v>15</v>
          </cell>
          <cell r="K127">
            <v>86</v>
          </cell>
          <cell r="L127">
            <v>26</v>
          </cell>
          <cell r="M127">
            <v>788</v>
          </cell>
          <cell r="N127">
            <v>27</v>
          </cell>
          <cell r="O127">
            <v>5</v>
          </cell>
          <cell r="P127">
            <v>2</v>
          </cell>
          <cell r="Q127">
            <v>26</v>
          </cell>
          <cell r="R127">
            <v>13</v>
          </cell>
          <cell r="S127">
            <v>0</v>
          </cell>
          <cell r="T127">
            <v>0</v>
          </cell>
        </row>
        <row r="128">
          <cell r="C128">
            <v>647</v>
          </cell>
          <cell r="D128">
            <v>91</v>
          </cell>
          <cell r="E128">
            <v>44</v>
          </cell>
          <cell r="F128">
            <v>16</v>
          </cell>
          <cell r="G128">
            <v>308</v>
          </cell>
          <cell r="H128">
            <v>42</v>
          </cell>
          <cell r="I128">
            <v>75</v>
          </cell>
          <cell r="J128">
            <v>-2</v>
          </cell>
          <cell r="K128">
            <v>41</v>
          </cell>
          <cell r="L128">
            <v>29</v>
          </cell>
          <cell r="M128">
            <v>174</v>
          </cell>
          <cell r="N128">
            <v>4</v>
          </cell>
          <cell r="O128">
            <v>3</v>
          </cell>
          <cell r="P128">
            <v>1</v>
          </cell>
          <cell r="Q128">
            <v>2</v>
          </cell>
          <cell r="R128">
            <v>1</v>
          </cell>
          <cell r="S128">
            <v>0</v>
          </cell>
          <cell r="T128">
            <v>0</v>
          </cell>
        </row>
        <row r="129">
          <cell r="C129">
            <v>8189</v>
          </cell>
          <cell r="D129">
            <v>1042</v>
          </cell>
          <cell r="E129">
            <v>323</v>
          </cell>
          <cell r="F129">
            <v>98</v>
          </cell>
          <cell r="G129">
            <v>4978</v>
          </cell>
          <cell r="H129">
            <v>1040</v>
          </cell>
          <cell r="I129">
            <v>182</v>
          </cell>
          <cell r="J129">
            <v>-34</v>
          </cell>
          <cell r="K129">
            <v>312</v>
          </cell>
          <cell r="L129">
            <v>43</v>
          </cell>
          <cell r="M129">
            <v>2159</v>
          </cell>
          <cell r="N129">
            <v>-126</v>
          </cell>
          <cell r="O129">
            <v>8</v>
          </cell>
          <cell r="P129">
            <v>0</v>
          </cell>
          <cell r="Q129">
            <v>227</v>
          </cell>
          <cell r="R129">
            <v>21</v>
          </cell>
          <cell r="S129">
            <v>0</v>
          </cell>
          <cell r="T129">
            <v>0</v>
          </cell>
        </row>
        <row r="130">
          <cell r="C130">
            <v>2412</v>
          </cell>
          <cell r="D130">
            <v>413</v>
          </cell>
          <cell r="E130">
            <v>257</v>
          </cell>
          <cell r="F130">
            <v>70</v>
          </cell>
          <cell r="G130">
            <v>1061</v>
          </cell>
          <cell r="H130">
            <v>122</v>
          </cell>
          <cell r="I130">
            <v>330</v>
          </cell>
          <cell r="J130">
            <v>98</v>
          </cell>
          <cell r="K130">
            <v>149</v>
          </cell>
          <cell r="L130">
            <v>11</v>
          </cell>
          <cell r="M130">
            <v>516</v>
          </cell>
          <cell r="N130">
            <v>74</v>
          </cell>
          <cell r="O130">
            <v>6</v>
          </cell>
          <cell r="P130">
            <v>0</v>
          </cell>
          <cell r="Q130">
            <v>93</v>
          </cell>
          <cell r="R130">
            <v>38</v>
          </cell>
          <cell r="S130">
            <v>0</v>
          </cell>
          <cell r="T130">
            <v>0</v>
          </cell>
        </row>
        <row r="131">
          <cell r="C131">
            <v>1086</v>
          </cell>
          <cell r="D131">
            <v>-76</v>
          </cell>
          <cell r="E131">
            <v>120</v>
          </cell>
          <cell r="F131">
            <v>27</v>
          </cell>
          <cell r="G131">
            <v>508</v>
          </cell>
          <cell r="H131">
            <v>-63</v>
          </cell>
          <cell r="I131">
            <v>132</v>
          </cell>
          <cell r="J131">
            <v>36</v>
          </cell>
          <cell r="K131">
            <v>61</v>
          </cell>
          <cell r="L131">
            <v>19</v>
          </cell>
          <cell r="M131">
            <v>232</v>
          </cell>
          <cell r="N131">
            <v>-8</v>
          </cell>
          <cell r="O131">
            <v>14</v>
          </cell>
          <cell r="P131">
            <v>-15</v>
          </cell>
          <cell r="Q131">
            <v>19</v>
          </cell>
          <cell r="R131">
            <v>-72</v>
          </cell>
          <cell r="S131">
            <v>0</v>
          </cell>
          <cell r="T131">
            <v>0</v>
          </cell>
        </row>
        <row r="132">
          <cell r="C132">
            <v>1459</v>
          </cell>
          <cell r="D132">
            <v>-34</v>
          </cell>
          <cell r="E132">
            <v>70</v>
          </cell>
          <cell r="F132">
            <v>3</v>
          </cell>
          <cell r="G132">
            <v>642</v>
          </cell>
          <cell r="H132">
            <v>-30</v>
          </cell>
          <cell r="I132">
            <v>218</v>
          </cell>
          <cell r="J132">
            <v>30</v>
          </cell>
          <cell r="K132">
            <v>31</v>
          </cell>
          <cell r="L132">
            <v>7</v>
          </cell>
          <cell r="M132">
            <v>452</v>
          </cell>
          <cell r="N132">
            <v>-70</v>
          </cell>
          <cell r="O132">
            <v>0</v>
          </cell>
          <cell r="P132">
            <v>-1</v>
          </cell>
          <cell r="Q132">
            <v>46</v>
          </cell>
          <cell r="R132">
            <v>27</v>
          </cell>
          <cell r="S132">
            <v>0</v>
          </cell>
          <cell r="T132">
            <v>0</v>
          </cell>
        </row>
        <row r="133">
          <cell r="C133">
            <v>794</v>
          </cell>
          <cell r="D133">
            <v>76</v>
          </cell>
          <cell r="E133">
            <v>34</v>
          </cell>
          <cell r="F133">
            <v>3</v>
          </cell>
          <cell r="G133">
            <v>305</v>
          </cell>
          <cell r="H133">
            <v>56</v>
          </cell>
          <cell r="I133">
            <v>64</v>
          </cell>
          <cell r="J133">
            <v>3</v>
          </cell>
          <cell r="K133">
            <v>35</v>
          </cell>
          <cell r="L133">
            <v>4</v>
          </cell>
          <cell r="M133">
            <v>336</v>
          </cell>
          <cell r="N133">
            <v>20</v>
          </cell>
          <cell r="O133">
            <v>4</v>
          </cell>
          <cell r="P133">
            <v>-1</v>
          </cell>
          <cell r="Q133">
            <v>16</v>
          </cell>
          <cell r="R133">
            <v>-9</v>
          </cell>
          <cell r="S133">
            <v>0</v>
          </cell>
          <cell r="T133">
            <v>0</v>
          </cell>
        </row>
      </sheetData>
      <sheetData sheetId="17"/>
      <sheetData sheetId="18">
        <row r="4">
          <cell r="C4">
            <v>107053</v>
          </cell>
          <cell r="D4">
            <v>103947</v>
          </cell>
          <cell r="E4">
            <v>88070</v>
          </cell>
          <cell r="F4">
            <v>104073</v>
          </cell>
          <cell r="G4">
            <v>111691</v>
          </cell>
        </row>
        <row r="5">
          <cell r="C5">
            <v>148531</v>
          </cell>
          <cell r="D5">
            <v>150826</v>
          </cell>
          <cell r="E5">
            <v>153895</v>
          </cell>
          <cell r="F5">
            <v>163860</v>
          </cell>
          <cell r="G5">
            <v>171726</v>
          </cell>
        </row>
        <row r="6">
          <cell r="C6">
            <v>54172</v>
          </cell>
          <cell r="D6">
            <v>55456</v>
          </cell>
          <cell r="E6">
            <v>46035</v>
          </cell>
          <cell r="F6">
            <v>54127</v>
          </cell>
          <cell r="G6">
            <v>58154</v>
          </cell>
        </row>
        <row r="13">
          <cell r="C13">
            <v>13855</v>
          </cell>
          <cell r="D13">
            <v>12935</v>
          </cell>
          <cell r="E13">
            <v>12953</v>
          </cell>
          <cell r="F13">
            <v>16796</v>
          </cell>
          <cell r="G13">
            <v>18137</v>
          </cell>
        </row>
        <row r="14">
          <cell r="C14">
            <v>28412</v>
          </cell>
          <cell r="D14">
            <v>29728</v>
          </cell>
          <cell r="E14">
            <v>29721</v>
          </cell>
          <cell r="F14">
            <v>32508</v>
          </cell>
          <cell r="G14">
            <v>32478</v>
          </cell>
        </row>
        <row r="15">
          <cell r="C15">
            <v>8777</v>
          </cell>
          <cell r="D15">
            <v>8531</v>
          </cell>
          <cell r="E15">
            <v>7449</v>
          </cell>
          <cell r="F15">
            <v>9280</v>
          </cell>
          <cell r="G15">
            <v>9644</v>
          </cell>
        </row>
        <row r="22">
          <cell r="C22">
            <v>1728</v>
          </cell>
          <cell r="D22">
            <v>1702</v>
          </cell>
          <cell r="E22">
            <v>1332</v>
          </cell>
          <cell r="F22">
            <v>1682</v>
          </cell>
          <cell r="G22">
            <v>1694</v>
          </cell>
        </row>
        <row r="23">
          <cell r="C23">
            <v>6335</v>
          </cell>
          <cell r="D23">
            <v>6478</v>
          </cell>
          <cell r="E23">
            <v>6180</v>
          </cell>
          <cell r="F23">
            <v>6797</v>
          </cell>
          <cell r="G23">
            <v>7097</v>
          </cell>
        </row>
        <row r="24">
          <cell r="C24">
            <v>1562</v>
          </cell>
          <cell r="D24">
            <v>1340</v>
          </cell>
          <cell r="E24">
            <v>1225</v>
          </cell>
          <cell r="F24">
            <v>1505</v>
          </cell>
          <cell r="G24">
            <v>1606</v>
          </cell>
        </row>
        <row r="31">
          <cell r="C31">
            <v>7632</v>
          </cell>
          <cell r="D31">
            <v>7036</v>
          </cell>
          <cell r="E31">
            <v>7731</v>
          </cell>
          <cell r="F31">
            <v>10389</v>
          </cell>
          <cell r="G31">
            <v>11761</v>
          </cell>
        </row>
        <row r="32">
          <cell r="C32">
            <v>10735</v>
          </cell>
          <cell r="D32">
            <v>11367</v>
          </cell>
          <cell r="E32">
            <v>11910</v>
          </cell>
          <cell r="F32">
            <v>13225</v>
          </cell>
          <cell r="G32">
            <v>13299</v>
          </cell>
        </row>
        <row r="33">
          <cell r="C33">
            <v>3752</v>
          </cell>
          <cell r="D33">
            <v>3694</v>
          </cell>
          <cell r="E33">
            <v>3235</v>
          </cell>
          <cell r="F33">
            <v>4307</v>
          </cell>
          <cell r="G33">
            <v>4193</v>
          </cell>
        </row>
        <row r="40">
          <cell r="C40">
            <v>1191</v>
          </cell>
          <cell r="D40">
            <v>1262</v>
          </cell>
          <cell r="E40">
            <v>1063</v>
          </cell>
          <cell r="F40">
            <v>1372</v>
          </cell>
          <cell r="G40">
            <v>1444</v>
          </cell>
        </row>
        <row r="41">
          <cell r="C41">
            <v>5692</v>
          </cell>
          <cell r="D41">
            <v>6027</v>
          </cell>
          <cell r="E41">
            <v>5658</v>
          </cell>
          <cell r="F41">
            <v>6291</v>
          </cell>
          <cell r="G41">
            <v>6260</v>
          </cell>
        </row>
        <row r="42">
          <cell r="C42">
            <v>1646</v>
          </cell>
          <cell r="D42">
            <v>1727</v>
          </cell>
          <cell r="E42">
            <v>1376</v>
          </cell>
          <cell r="F42">
            <v>1616</v>
          </cell>
          <cell r="G42">
            <v>1771</v>
          </cell>
        </row>
        <row r="49">
          <cell r="C49">
            <v>3304</v>
          </cell>
          <cell r="D49">
            <v>2935</v>
          </cell>
          <cell r="E49">
            <v>2827</v>
          </cell>
          <cell r="F49">
            <v>3353</v>
          </cell>
          <cell r="G49">
            <v>3238</v>
          </cell>
        </row>
        <row r="50">
          <cell r="C50">
            <v>5650</v>
          </cell>
          <cell r="D50">
            <v>5856</v>
          </cell>
          <cell r="E50">
            <v>5973</v>
          </cell>
          <cell r="F50">
            <v>6195</v>
          </cell>
          <cell r="G50">
            <v>5822</v>
          </cell>
        </row>
        <row r="51">
          <cell r="C51">
            <v>1817</v>
          </cell>
          <cell r="D51">
            <v>1770</v>
          </cell>
          <cell r="E51">
            <v>1613</v>
          </cell>
          <cell r="F51">
            <v>1852</v>
          </cell>
          <cell r="G51">
            <v>2074</v>
          </cell>
        </row>
      </sheetData>
      <sheetData sheetId="19">
        <row r="4">
          <cell r="C4">
            <v>129901</v>
          </cell>
          <cell r="D4">
            <v>127906</v>
          </cell>
          <cell r="E4">
            <v>114637</v>
          </cell>
          <cell r="F4">
            <v>130867</v>
          </cell>
          <cell r="G4">
            <v>138036</v>
          </cell>
        </row>
        <row r="5">
          <cell r="C5">
            <v>179855</v>
          </cell>
          <cell r="D5">
            <v>182323</v>
          </cell>
          <cell r="E5">
            <v>173363</v>
          </cell>
          <cell r="F5">
            <v>191193</v>
          </cell>
          <cell r="G5">
            <v>203535</v>
          </cell>
        </row>
        <row r="6">
          <cell r="C6">
            <v>249069</v>
          </cell>
          <cell r="D6">
            <v>247855</v>
          </cell>
          <cell r="E6">
            <v>222716</v>
          </cell>
          <cell r="F6">
            <v>257046</v>
          </cell>
          <cell r="G6">
            <v>271229</v>
          </cell>
        </row>
        <row r="7">
          <cell r="C7">
            <v>60687</v>
          </cell>
          <cell r="D7">
            <v>62374</v>
          </cell>
          <cell r="E7">
            <v>65284</v>
          </cell>
          <cell r="F7">
            <v>65014</v>
          </cell>
          <cell r="G7">
            <v>70342</v>
          </cell>
        </row>
        <row r="8">
          <cell r="C8">
            <v>134289</v>
          </cell>
          <cell r="D8">
            <v>134359</v>
          </cell>
          <cell r="E8">
            <v>123488</v>
          </cell>
          <cell r="F8">
            <v>146059</v>
          </cell>
          <cell r="G8">
            <v>156302</v>
          </cell>
        </row>
        <row r="9">
          <cell r="C9">
            <v>171807</v>
          </cell>
          <cell r="D9">
            <v>171823</v>
          </cell>
          <cell r="E9">
            <v>160628</v>
          </cell>
          <cell r="F9">
            <v>171516</v>
          </cell>
          <cell r="G9">
            <v>180102</v>
          </cell>
        </row>
        <row r="10">
          <cell r="C10">
            <v>3660</v>
          </cell>
          <cell r="D10">
            <v>4047</v>
          </cell>
          <cell r="E10">
            <v>3884</v>
          </cell>
          <cell r="F10">
            <v>4485</v>
          </cell>
          <cell r="G10">
            <v>5167</v>
          </cell>
        </row>
        <row r="17">
          <cell r="C17">
            <v>20897</v>
          </cell>
          <cell r="D17">
            <v>20907</v>
          </cell>
          <cell r="E17">
            <v>20229</v>
          </cell>
          <cell r="F17">
            <v>23052</v>
          </cell>
          <cell r="G17">
            <v>24103</v>
          </cell>
        </row>
        <row r="18">
          <cell r="C18">
            <v>30147</v>
          </cell>
          <cell r="D18">
            <v>30287</v>
          </cell>
          <cell r="E18">
            <v>29894</v>
          </cell>
          <cell r="F18">
            <v>35532</v>
          </cell>
          <cell r="G18">
            <v>36156</v>
          </cell>
        </row>
        <row r="19">
          <cell r="C19">
            <v>42660</v>
          </cell>
          <cell r="D19">
            <v>42579</v>
          </cell>
          <cell r="E19">
            <v>39809</v>
          </cell>
          <cell r="F19">
            <v>47797</v>
          </cell>
          <cell r="G19">
            <v>47956</v>
          </cell>
        </row>
        <row r="20">
          <cell r="C20">
            <v>8384</v>
          </cell>
          <cell r="D20">
            <v>8615</v>
          </cell>
          <cell r="E20">
            <v>10314</v>
          </cell>
          <cell r="F20">
            <v>10787</v>
          </cell>
          <cell r="G20">
            <v>12303</v>
          </cell>
        </row>
        <row r="21">
          <cell r="C21">
            <v>21411</v>
          </cell>
          <cell r="D21">
            <v>21498</v>
          </cell>
          <cell r="E21">
            <v>21230</v>
          </cell>
          <cell r="F21">
            <v>25792</v>
          </cell>
          <cell r="G21">
            <v>27270</v>
          </cell>
        </row>
        <row r="22">
          <cell r="C22">
            <v>28985</v>
          </cell>
          <cell r="D22">
            <v>28941</v>
          </cell>
          <cell r="E22">
            <v>28169</v>
          </cell>
          <cell r="F22">
            <v>32027</v>
          </cell>
          <cell r="G22">
            <v>32128</v>
          </cell>
        </row>
        <row r="23">
          <cell r="C23">
            <v>648</v>
          </cell>
          <cell r="D23">
            <v>755</v>
          </cell>
          <cell r="E23">
            <v>724</v>
          </cell>
          <cell r="F23">
            <v>765</v>
          </cell>
          <cell r="G23">
            <v>861</v>
          </cell>
        </row>
        <row r="30">
          <cell r="C30">
            <v>3591</v>
          </cell>
          <cell r="D30">
            <v>3415</v>
          </cell>
          <cell r="E30">
            <v>2997</v>
          </cell>
          <cell r="F30">
            <v>3601</v>
          </cell>
          <cell r="G30">
            <v>3737</v>
          </cell>
        </row>
        <row r="31">
          <cell r="C31">
            <v>6034</v>
          </cell>
          <cell r="D31">
            <v>6105</v>
          </cell>
          <cell r="E31">
            <v>5740</v>
          </cell>
          <cell r="F31">
            <v>6383</v>
          </cell>
          <cell r="G31">
            <v>6660</v>
          </cell>
        </row>
        <row r="32">
          <cell r="C32">
            <v>8306</v>
          </cell>
          <cell r="D32">
            <v>8245</v>
          </cell>
          <cell r="E32">
            <v>7342</v>
          </cell>
          <cell r="F32">
            <v>8734</v>
          </cell>
          <cell r="G32">
            <v>8998</v>
          </cell>
        </row>
        <row r="33">
          <cell r="C33">
            <v>1319</v>
          </cell>
          <cell r="D33">
            <v>1275</v>
          </cell>
          <cell r="E33">
            <v>1395</v>
          </cell>
          <cell r="F33">
            <v>1250</v>
          </cell>
          <cell r="G33">
            <v>1399</v>
          </cell>
        </row>
        <row r="34">
          <cell r="C34">
            <v>3971</v>
          </cell>
          <cell r="D34">
            <v>3908</v>
          </cell>
          <cell r="E34">
            <v>3398</v>
          </cell>
          <cell r="F34">
            <v>4207</v>
          </cell>
          <cell r="G34">
            <v>4492</v>
          </cell>
        </row>
        <row r="35">
          <cell r="C35">
            <v>5555</v>
          </cell>
          <cell r="D35">
            <v>5504</v>
          </cell>
          <cell r="E35">
            <v>5217</v>
          </cell>
          <cell r="F35">
            <v>5673</v>
          </cell>
          <cell r="G35">
            <v>5789</v>
          </cell>
        </row>
        <row r="36">
          <cell r="C36">
            <v>99</v>
          </cell>
          <cell r="D36">
            <v>108</v>
          </cell>
          <cell r="E36">
            <v>122</v>
          </cell>
          <cell r="F36">
            <v>104</v>
          </cell>
          <cell r="G36">
            <v>116</v>
          </cell>
        </row>
        <row r="43">
          <cell r="C43">
            <v>9626</v>
          </cell>
          <cell r="D43">
            <v>9765</v>
          </cell>
          <cell r="E43">
            <v>10074</v>
          </cell>
          <cell r="F43">
            <v>11791</v>
          </cell>
          <cell r="G43">
            <v>12562</v>
          </cell>
        </row>
        <row r="44">
          <cell r="C44">
            <v>12493</v>
          </cell>
          <cell r="D44">
            <v>12332</v>
          </cell>
          <cell r="E44">
            <v>12802</v>
          </cell>
          <cell r="F44">
            <v>16130</v>
          </cell>
          <cell r="G44">
            <v>16691</v>
          </cell>
        </row>
        <row r="45">
          <cell r="C45">
            <v>18000</v>
          </cell>
          <cell r="D45">
            <v>17718</v>
          </cell>
          <cell r="E45">
            <v>17129</v>
          </cell>
          <cell r="F45">
            <v>21762</v>
          </cell>
          <cell r="G45">
            <v>22110</v>
          </cell>
        </row>
        <row r="46">
          <cell r="C46">
            <v>4119</v>
          </cell>
          <cell r="D46">
            <v>4379</v>
          </cell>
          <cell r="E46">
            <v>5747</v>
          </cell>
          <cell r="F46">
            <v>6159</v>
          </cell>
          <cell r="G46">
            <v>7143</v>
          </cell>
        </row>
        <row r="47">
          <cell r="C47">
            <v>9389</v>
          </cell>
          <cell r="D47">
            <v>9496</v>
          </cell>
          <cell r="E47">
            <v>10185</v>
          </cell>
          <cell r="F47">
            <v>12720</v>
          </cell>
          <cell r="G47">
            <v>13624</v>
          </cell>
        </row>
        <row r="48">
          <cell r="C48">
            <v>12439</v>
          </cell>
          <cell r="D48">
            <v>12273</v>
          </cell>
          <cell r="E48">
            <v>12367</v>
          </cell>
          <cell r="F48">
            <v>14859</v>
          </cell>
          <cell r="G48">
            <v>15247</v>
          </cell>
        </row>
        <row r="49">
          <cell r="C49">
            <v>291</v>
          </cell>
          <cell r="D49">
            <v>328</v>
          </cell>
          <cell r="E49">
            <v>324</v>
          </cell>
          <cell r="F49">
            <v>342</v>
          </cell>
          <cell r="G49">
            <v>382</v>
          </cell>
        </row>
        <row r="56">
          <cell r="C56">
            <v>3273</v>
          </cell>
          <cell r="D56">
            <v>3480</v>
          </cell>
          <cell r="E56">
            <v>2923</v>
          </cell>
          <cell r="F56">
            <v>3359</v>
          </cell>
          <cell r="G56">
            <v>3477</v>
          </cell>
        </row>
        <row r="57">
          <cell r="C57">
            <v>5256</v>
          </cell>
          <cell r="D57">
            <v>5536</v>
          </cell>
          <cell r="E57">
            <v>5174</v>
          </cell>
          <cell r="F57">
            <v>5920</v>
          </cell>
          <cell r="G57">
            <v>5998</v>
          </cell>
        </row>
        <row r="58">
          <cell r="C58">
            <v>7329</v>
          </cell>
          <cell r="D58">
            <v>7745</v>
          </cell>
          <cell r="E58">
            <v>6860</v>
          </cell>
          <cell r="F58">
            <v>7898</v>
          </cell>
          <cell r="G58">
            <v>8035</v>
          </cell>
        </row>
        <row r="59">
          <cell r="C59">
            <v>1200</v>
          </cell>
          <cell r="D59">
            <v>1271</v>
          </cell>
          <cell r="E59">
            <v>1237</v>
          </cell>
          <cell r="F59">
            <v>1381</v>
          </cell>
          <cell r="G59">
            <v>1440</v>
          </cell>
        </row>
        <row r="60">
          <cell r="C60">
            <v>3400</v>
          </cell>
          <cell r="D60">
            <v>3499</v>
          </cell>
          <cell r="E60">
            <v>3289</v>
          </cell>
          <cell r="F60">
            <v>3870</v>
          </cell>
          <cell r="G60">
            <v>4185</v>
          </cell>
        </row>
        <row r="61">
          <cell r="C61">
            <v>4989</v>
          </cell>
          <cell r="D61">
            <v>5332</v>
          </cell>
          <cell r="E61">
            <v>4665</v>
          </cell>
          <cell r="F61">
            <v>5235</v>
          </cell>
          <cell r="G61">
            <v>5096</v>
          </cell>
        </row>
        <row r="62">
          <cell r="C62">
            <v>140</v>
          </cell>
          <cell r="D62">
            <v>185</v>
          </cell>
          <cell r="E62">
            <v>143</v>
          </cell>
          <cell r="F62">
            <v>174</v>
          </cell>
          <cell r="G62">
            <v>194</v>
          </cell>
        </row>
        <row r="69">
          <cell r="C69">
            <v>4407</v>
          </cell>
          <cell r="D69">
            <v>4247</v>
          </cell>
          <cell r="E69">
            <v>4235</v>
          </cell>
          <cell r="F69">
            <v>4301</v>
          </cell>
          <cell r="G69">
            <v>4327</v>
          </cell>
        </row>
        <row r="70">
          <cell r="C70">
            <v>6364</v>
          </cell>
          <cell r="D70">
            <v>6314</v>
          </cell>
          <cell r="E70">
            <v>6178</v>
          </cell>
          <cell r="F70">
            <v>7099</v>
          </cell>
          <cell r="G70">
            <v>6807</v>
          </cell>
        </row>
        <row r="71">
          <cell r="C71">
            <v>9025</v>
          </cell>
          <cell r="D71">
            <v>8871</v>
          </cell>
          <cell r="E71">
            <v>8478</v>
          </cell>
          <cell r="F71">
            <v>9403</v>
          </cell>
          <cell r="G71">
            <v>8813</v>
          </cell>
        </row>
        <row r="72">
          <cell r="C72">
            <v>1746</v>
          </cell>
          <cell r="D72">
            <v>1690</v>
          </cell>
          <cell r="E72">
            <v>1935</v>
          </cell>
          <cell r="F72">
            <v>1997</v>
          </cell>
          <cell r="G72">
            <v>2321</v>
          </cell>
        </row>
        <row r="73">
          <cell r="C73">
            <v>4651</v>
          </cell>
          <cell r="D73">
            <v>4595</v>
          </cell>
          <cell r="E73">
            <v>4358</v>
          </cell>
          <cell r="F73">
            <v>4995</v>
          </cell>
          <cell r="G73">
            <v>4969</v>
          </cell>
        </row>
        <row r="74">
          <cell r="C74">
            <v>6002</v>
          </cell>
          <cell r="D74">
            <v>5832</v>
          </cell>
          <cell r="E74">
            <v>5920</v>
          </cell>
          <cell r="F74">
            <v>6260</v>
          </cell>
          <cell r="G74">
            <v>5996</v>
          </cell>
        </row>
        <row r="75">
          <cell r="C75">
            <v>118</v>
          </cell>
          <cell r="D75">
            <v>134</v>
          </cell>
          <cell r="E75">
            <v>135</v>
          </cell>
          <cell r="F75">
            <v>145</v>
          </cell>
          <cell r="G75">
            <v>169</v>
          </cell>
        </row>
      </sheetData>
      <sheetData sheetId="20">
        <row r="4">
          <cell r="C4">
            <v>38542</v>
          </cell>
          <cell r="D4">
            <v>45753</v>
          </cell>
          <cell r="E4">
            <v>38842</v>
          </cell>
          <cell r="F4">
            <v>43909</v>
          </cell>
          <cell r="G4">
            <v>51238</v>
          </cell>
        </row>
        <row r="5">
          <cell r="C5">
            <v>138805</v>
          </cell>
          <cell r="D5">
            <v>141092</v>
          </cell>
          <cell r="E5">
            <v>131866</v>
          </cell>
          <cell r="F5">
            <v>154651</v>
          </cell>
          <cell r="G5">
            <v>164317</v>
          </cell>
        </row>
        <row r="6">
          <cell r="C6">
            <v>62116</v>
          </cell>
          <cell r="D6">
            <v>52052</v>
          </cell>
          <cell r="E6">
            <v>48772</v>
          </cell>
          <cell r="F6">
            <v>58251</v>
          </cell>
          <cell r="G6">
            <v>57752</v>
          </cell>
        </row>
        <row r="7">
          <cell r="C7">
            <v>9181</v>
          </cell>
          <cell r="D7">
            <v>9997</v>
          </cell>
          <cell r="E7">
            <v>6912</v>
          </cell>
          <cell r="F7">
            <v>9670</v>
          </cell>
          <cell r="G7">
            <v>10983</v>
          </cell>
        </row>
        <row r="8">
          <cell r="C8">
            <v>15872</v>
          </cell>
          <cell r="D8">
            <v>15950</v>
          </cell>
          <cell r="E8">
            <v>9773</v>
          </cell>
          <cell r="F8">
            <v>10475</v>
          </cell>
          <cell r="G8">
            <v>12290</v>
          </cell>
        </row>
        <row r="9">
          <cell r="C9">
            <v>24221</v>
          </cell>
          <cell r="D9">
            <v>24675</v>
          </cell>
          <cell r="E9">
            <v>35118</v>
          </cell>
          <cell r="F9">
            <v>27041</v>
          </cell>
          <cell r="G9">
            <v>24102</v>
          </cell>
        </row>
        <row r="10">
          <cell r="C10">
            <v>20984</v>
          </cell>
          <cell r="D10">
            <v>20624</v>
          </cell>
          <cell r="E10">
            <v>16615</v>
          </cell>
          <cell r="F10">
            <v>17884</v>
          </cell>
          <cell r="G10">
            <v>20688</v>
          </cell>
        </row>
        <row r="11">
          <cell r="C11">
            <v>35</v>
          </cell>
          <cell r="D11">
            <v>86</v>
          </cell>
          <cell r="E11">
            <v>102</v>
          </cell>
          <cell r="F11">
            <v>179</v>
          </cell>
          <cell r="G11">
            <v>201</v>
          </cell>
        </row>
        <row r="18">
          <cell r="C18">
            <v>6685</v>
          </cell>
          <cell r="D18">
            <v>8196</v>
          </cell>
          <cell r="E18">
            <v>6999</v>
          </cell>
          <cell r="F18">
            <v>8159</v>
          </cell>
          <cell r="G18">
            <v>9368</v>
          </cell>
        </row>
        <row r="19">
          <cell r="C19">
            <v>26758</v>
          </cell>
          <cell r="D19">
            <v>26735</v>
          </cell>
          <cell r="E19">
            <v>25617</v>
          </cell>
          <cell r="F19">
            <v>29562</v>
          </cell>
          <cell r="G19">
            <v>30504</v>
          </cell>
        </row>
        <row r="20">
          <cell r="C20">
            <v>8281</v>
          </cell>
          <cell r="D20">
            <v>6788</v>
          </cell>
          <cell r="E20">
            <v>6997</v>
          </cell>
          <cell r="F20">
            <v>11016</v>
          </cell>
          <cell r="G20">
            <v>11049</v>
          </cell>
        </row>
        <row r="21">
          <cell r="C21">
            <v>1127</v>
          </cell>
          <cell r="D21">
            <v>1243</v>
          </cell>
          <cell r="E21">
            <v>796</v>
          </cell>
          <cell r="F21">
            <v>1130</v>
          </cell>
          <cell r="G21">
            <v>1313</v>
          </cell>
        </row>
        <row r="22">
          <cell r="C22">
            <v>1391</v>
          </cell>
          <cell r="D22">
            <v>1237</v>
          </cell>
          <cell r="E22">
            <v>1165</v>
          </cell>
          <cell r="F22">
            <v>1294</v>
          </cell>
          <cell r="G22">
            <v>1136</v>
          </cell>
        </row>
        <row r="23">
          <cell r="C23">
            <v>3875</v>
          </cell>
          <cell r="D23">
            <v>4110</v>
          </cell>
          <cell r="E23">
            <v>6265</v>
          </cell>
          <cell r="F23">
            <v>4969</v>
          </cell>
          <cell r="G23">
            <v>4139</v>
          </cell>
        </row>
        <row r="24">
          <cell r="C24">
            <v>2923</v>
          </cell>
          <cell r="D24">
            <v>2885</v>
          </cell>
          <cell r="E24">
            <v>2284</v>
          </cell>
          <cell r="F24">
            <v>2453</v>
          </cell>
          <cell r="G24">
            <v>2721</v>
          </cell>
        </row>
        <row r="25">
          <cell r="C25">
            <v>4</v>
          </cell>
          <cell r="D25">
            <v>0</v>
          </cell>
          <cell r="E25">
            <v>0</v>
          </cell>
          <cell r="F25">
            <v>1</v>
          </cell>
          <cell r="G25">
            <v>29</v>
          </cell>
        </row>
        <row r="32">
          <cell r="C32">
            <v>994</v>
          </cell>
          <cell r="D32">
            <v>1287</v>
          </cell>
          <cell r="E32">
            <v>975</v>
          </cell>
          <cell r="F32">
            <v>1466</v>
          </cell>
          <cell r="G32">
            <v>1497</v>
          </cell>
        </row>
        <row r="33">
          <cell r="C33">
            <v>5137</v>
          </cell>
          <cell r="D33">
            <v>5170</v>
          </cell>
          <cell r="E33">
            <v>4629</v>
          </cell>
          <cell r="F33">
            <v>5321</v>
          </cell>
          <cell r="G33">
            <v>5707</v>
          </cell>
        </row>
        <row r="34">
          <cell r="C34">
            <v>1707</v>
          </cell>
          <cell r="D34">
            <v>1287</v>
          </cell>
          <cell r="E34">
            <v>1137</v>
          </cell>
          <cell r="F34">
            <v>1418</v>
          </cell>
          <cell r="G34">
            <v>1460</v>
          </cell>
        </row>
        <row r="35">
          <cell r="C35">
            <v>259</v>
          </cell>
          <cell r="D35">
            <v>253</v>
          </cell>
          <cell r="E35">
            <v>163</v>
          </cell>
          <cell r="F35">
            <v>265</v>
          </cell>
          <cell r="G35">
            <v>264</v>
          </cell>
        </row>
        <row r="36">
          <cell r="C36">
            <v>299</v>
          </cell>
          <cell r="D36">
            <v>275</v>
          </cell>
          <cell r="E36">
            <v>249</v>
          </cell>
          <cell r="F36">
            <v>246</v>
          </cell>
          <cell r="G36">
            <v>213</v>
          </cell>
        </row>
        <row r="37">
          <cell r="C37">
            <v>1022</v>
          </cell>
          <cell r="D37">
            <v>1059</v>
          </cell>
          <cell r="E37">
            <v>1409</v>
          </cell>
          <cell r="F37">
            <v>1058</v>
          </cell>
          <cell r="G37">
            <v>860</v>
          </cell>
        </row>
        <row r="38">
          <cell r="C38">
            <v>207</v>
          </cell>
          <cell r="D38">
            <v>189</v>
          </cell>
          <cell r="E38">
            <v>175</v>
          </cell>
          <cell r="F38">
            <v>209</v>
          </cell>
          <cell r="G38">
            <v>392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1</v>
          </cell>
          <cell r="G39">
            <v>4</v>
          </cell>
        </row>
        <row r="46">
          <cell r="C46">
            <v>3241</v>
          </cell>
          <cell r="D46">
            <v>3909</v>
          </cell>
          <cell r="E46">
            <v>3752</v>
          </cell>
          <cell r="F46">
            <v>4088</v>
          </cell>
          <cell r="G46">
            <v>5179</v>
          </cell>
        </row>
        <row r="47">
          <cell r="C47">
            <v>11639</v>
          </cell>
          <cell r="D47">
            <v>11599</v>
          </cell>
          <cell r="E47">
            <v>11433</v>
          </cell>
          <cell r="F47">
            <v>13179</v>
          </cell>
          <cell r="G47">
            <v>13293</v>
          </cell>
        </row>
        <row r="48">
          <cell r="C48">
            <v>2842</v>
          </cell>
          <cell r="D48">
            <v>2343</v>
          </cell>
          <cell r="E48">
            <v>2823</v>
          </cell>
          <cell r="F48">
            <v>6062</v>
          </cell>
          <cell r="G48">
            <v>6378</v>
          </cell>
        </row>
        <row r="49">
          <cell r="C49">
            <v>468</v>
          </cell>
          <cell r="D49">
            <v>558</v>
          </cell>
          <cell r="E49">
            <v>392</v>
          </cell>
          <cell r="F49">
            <v>548</v>
          </cell>
          <cell r="G49">
            <v>613</v>
          </cell>
        </row>
        <row r="50">
          <cell r="C50">
            <v>420</v>
          </cell>
          <cell r="D50">
            <v>332</v>
          </cell>
          <cell r="E50">
            <v>281</v>
          </cell>
          <cell r="F50">
            <v>380</v>
          </cell>
          <cell r="G50">
            <v>299</v>
          </cell>
        </row>
        <row r="51">
          <cell r="C51">
            <v>1441</v>
          </cell>
          <cell r="D51">
            <v>1537</v>
          </cell>
          <cell r="E51">
            <v>2704</v>
          </cell>
          <cell r="F51">
            <v>2167</v>
          </cell>
          <cell r="G51">
            <v>1789</v>
          </cell>
        </row>
        <row r="52">
          <cell r="C52">
            <v>2064</v>
          </cell>
          <cell r="D52">
            <v>1819</v>
          </cell>
          <cell r="E52">
            <v>1491</v>
          </cell>
          <cell r="F52">
            <v>1497</v>
          </cell>
          <cell r="G52">
            <v>1690</v>
          </cell>
        </row>
        <row r="53">
          <cell r="C53">
            <v>4</v>
          </cell>
          <cell r="D53">
            <v>0</v>
          </cell>
          <cell r="E53">
            <v>0</v>
          </cell>
          <cell r="F53">
            <v>0</v>
          </cell>
          <cell r="G53">
            <v>12</v>
          </cell>
        </row>
        <row r="60">
          <cell r="C60">
            <v>900</v>
          </cell>
          <cell r="D60">
            <v>1330</v>
          </cell>
          <cell r="E60">
            <v>842</v>
          </cell>
          <cell r="F60">
            <v>1049</v>
          </cell>
          <cell r="G60">
            <v>1253</v>
          </cell>
        </row>
        <row r="61">
          <cell r="C61">
            <v>5065</v>
          </cell>
          <cell r="D61">
            <v>5145</v>
          </cell>
          <cell r="E61">
            <v>4770</v>
          </cell>
          <cell r="F61">
            <v>5561</v>
          </cell>
          <cell r="G61">
            <v>5933</v>
          </cell>
        </row>
        <row r="62">
          <cell r="C62">
            <v>856</v>
          </cell>
          <cell r="D62">
            <v>829</v>
          </cell>
          <cell r="E62">
            <v>691</v>
          </cell>
          <cell r="F62">
            <v>909</v>
          </cell>
          <cell r="G62">
            <v>756</v>
          </cell>
        </row>
        <row r="63">
          <cell r="C63">
            <v>203</v>
          </cell>
          <cell r="D63">
            <v>225</v>
          </cell>
          <cell r="E63">
            <v>119</v>
          </cell>
          <cell r="F63">
            <v>142</v>
          </cell>
          <cell r="G63">
            <v>193</v>
          </cell>
        </row>
        <row r="64">
          <cell r="C64">
            <v>472</v>
          </cell>
          <cell r="D64">
            <v>407</v>
          </cell>
          <cell r="E64">
            <v>502</v>
          </cell>
          <cell r="F64">
            <v>522</v>
          </cell>
          <cell r="G64">
            <v>429</v>
          </cell>
        </row>
        <row r="65">
          <cell r="C65">
            <v>711</v>
          </cell>
          <cell r="D65">
            <v>747</v>
          </cell>
          <cell r="E65">
            <v>1005</v>
          </cell>
          <cell r="F65">
            <v>897</v>
          </cell>
          <cell r="G65">
            <v>704</v>
          </cell>
        </row>
        <row r="66">
          <cell r="C66">
            <v>322</v>
          </cell>
          <cell r="D66">
            <v>333</v>
          </cell>
          <cell r="E66">
            <v>168</v>
          </cell>
          <cell r="F66">
            <v>199</v>
          </cell>
          <cell r="G66">
            <v>201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6</v>
          </cell>
        </row>
        <row r="74">
          <cell r="C74">
            <v>1550</v>
          </cell>
          <cell r="D74">
            <v>1670</v>
          </cell>
          <cell r="E74">
            <v>1430</v>
          </cell>
          <cell r="F74">
            <v>1556</v>
          </cell>
          <cell r="G74">
            <v>1439</v>
          </cell>
        </row>
        <row r="75">
          <cell r="C75">
            <v>4917</v>
          </cell>
          <cell r="D75">
            <v>4821</v>
          </cell>
          <cell r="E75">
            <v>4785</v>
          </cell>
          <cell r="F75">
            <v>5501</v>
          </cell>
          <cell r="G75">
            <v>5571</v>
          </cell>
        </row>
        <row r="76">
          <cell r="C76">
            <v>2876</v>
          </cell>
          <cell r="D76">
            <v>2329</v>
          </cell>
          <cell r="E76">
            <v>2346</v>
          </cell>
          <cell r="F76">
            <v>2627</v>
          </cell>
          <cell r="G76">
            <v>2455</v>
          </cell>
        </row>
        <row r="77">
          <cell r="C77">
            <v>197</v>
          </cell>
          <cell r="D77">
            <v>207</v>
          </cell>
          <cell r="E77">
            <v>122</v>
          </cell>
          <cell r="F77">
            <v>175</v>
          </cell>
          <cell r="G77">
            <v>243</v>
          </cell>
        </row>
        <row r="78">
          <cell r="C78">
            <v>200</v>
          </cell>
          <cell r="D78">
            <v>223</v>
          </cell>
          <cell r="E78">
            <v>133</v>
          </cell>
          <cell r="F78">
            <v>146</v>
          </cell>
          <cell r="G78">
            <v>195</v>
          </cell>
        </row>
        <row r="79">
          <cell r="C79">
            <v>701</v>
          </cell>
          <cell r="D79">
            <v>767</v>
          </cell>
          <cell r="E79">
            <v>1147</v>
          </cell>
          <cell r="F79">
            <v>847</v>
          </cell>
          <cell r="G79">
            <v>786</v>
          </cell>
        </row>
        <row r="80">
          <cell r="C80">
            <v>330</v>
          </cell>
          <cell r="D80">
            <v>544</v>
          </cell>
          <cell r="E80">
            <v>450</v>
          </cell>
          <cell r="F80">
            <v>548</v>
          </cell>
          <cell r="G80">
            <v>438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7</v>
          </cell>
        </row>
      </sheetData>
      <sheetData sheetId="21">
        <row r="10">
          <cell r="C10">
            <v>4413</v>
          </cell>
          <cell r="D10">
            <v>380</v>
          </cell>
          <cell r="E10">
            <v>9.4200000000000006E-2</v>
          </cell>
          <cell r="F10">
            <v>683</v>
          </cell>
          <cell r="G10">
            <v>97</v>
          </cell>
          <cell r="H10">
            <v>0.16550000000000001</v>
          </cell>
          <cell r="I10">
            <v>2930</v>
          </cell>
          <cell r="J10">
            <v>193</v>
          </cell>
          <cell r="K10">
            <v>7.0499999999999993E-2</v>
          </cell>
          <cell r="L10">
            <v>800</v>
          </cell>
          <cell r="M10">
            <v>90</v>
          </cell>
          <cell r="N10">
            <v>0.1268</v>
          </cell>
        </row>
        <row r="11">
          <cell r="C11">
            <v>644</v>
          </cell>
          <cell r="D11">
            <v>-30</v>
          </cell>
          <cell r="E11">
            <v>-4.4499999999999998E-2</v>
          </cell>
          <cell r="F11">
            <v>39</v>
          </cell>
          <cell r="G11">
            <v>-64</v>
          </cell>
          <cell r="H11">
            <v>-0.62139999999999995</v>
          </cell>
          <cell r="I11">
            <v>552</v>
          </cell>
          <cell r="J11">
            <v>22</v>
          </cell>
          <cell r="K11">
            <v>4.1500000000000002E-2</v>
          </cell>
          <cell r="L11">
            <v>53</v>
          </cell>
          <cell r="M11">
            <v>12</v>
          </cell>
          <cell r="N11">
            <v>0.29270000000000002</v>
          </cell>
        </row>
        <row r="12">
          <cell r="C12">
            <v>431</v>
          </cell>
          <cell r="D12">
            <v>5</v>
          </cell>
          <cell r="E12">
            <v>1.17E-2</v>
          </cell>
          <cell r="F12">
            <v>11</v>
          </cell>
          <cell r="G12">
            <v>-5</v>
          </cell>
          <cell r="H12">
            <v>-0.3125</v>
          </cell>
          <cell r="I12">
            <v>385</v>
          </cell>
          <cell r="J12">
            <v>-1</v>
          </cell>
          <cell r="K12">
            <v>-2.5999999999999999E-3</v>
          </cell>
          <cell r="L12">
            <v>35</v>
          </cell>
          <cell r="M12">
            <v>11</v>
          </cell>
          <cell r="N12">
            <v>0.45829999999999999</v>
          </cell>
        </row>
        <row r="13">
          <cell r="C13">
            <v>1113</v>
          </cell>
          <cell r="D13">
            <v>170</v>
          </cell>
          <cell r="E13">
            <v>0.18029999999999999</v>
          </cell>
          <cell r="F13">
            <v>163</v>
          </cell>
          <cell r="G13">
            <v>-3</v>
          </cell>
          <cell r="H13">
            <v>-1.8100000000000002E-2</v>
          </cell>
          <cell r="I13">
            <v>862</v>
          </cell>
          <cell r="J13">
            <v>189</v>
          </cell>
          <cell r="K13">
            <v>0.28079999999999999</v>
          </cell>
          <cell r="L13">
            <v>88</v>
          </cell>
          <cell r="M13">
            <v>-16</v>
          </cell>
          <cell r="N13">
            <v>-0.15379999999999999</v>
          </cell>
        </row>
        <row r="14">
          <cell r="C14">
            <v>1860</v>
          </cell>
          <cell r="D14">
            <v>-227</v>
          </cell>
          <cell r="E14">
            <v>-0.10879999999999999</v>
          </cell>
          <cell r="F14">
            <v>451</v>
          </cell>
          <cell r="G14">
            <v>-54</v>
          </cell>
          <cell r="H14">
            <v>-0.1069</v>
          </cell>
          <cell r="I14">
            <v>1078</v>
          </cell>
          <cell r="J14">
            <v>-128</v>
          </cell>
          <cell r="K14">
            <v>-0.1061</v>
          </cell>
          <cell r="L14">
            <v>331</v>
          </cell>
          <cell r="M14">
            <v>-45</v>
          </cell>
          <cell r="N14">
            <v>-0.1197</v>
          </cell>
        </row>
        <row r="15">
          <cell r="C15">
            <v>1954</v>
          </cell>
          <cell r="D15">
            <v>106</v>
          </cell>
          <cell r="E15">
            <v>5.74E-2</v>
          </cell>
          <cell r="F15">
            <v>363</v>
          </cell>
          <cell r="G15">
            <v>33</v>
          </cell>
          <cell r="H15">
            <v>0.1</v>
          </cell>
          <cell r="I15">
            <v>1291</v>
          </cell>
          <cell r="J15">
            <v>23</v>
          </cell>
          <cell r="K15">
            <v>1.8100000000000002E-2</v>
          </cell>
          <cell r="L15">
            <v>300</v>
          </cell>
          <cell r="M15">
            <v>50</v>
          </cell>
          <cell r="N15">
            <v>0.2</v>
          </cell>
        </row>
        <row r="16">
          <cell r="C16">
            <v>19339</v>
          </cell>
          <cell r="D16">
            <v>1275</v>
          </cell>
          <cell r="E16">
            <v>7.0599999999999996E-2</v>
          </cell>
          <cell r="F16">
            <v>8743</v>
          </cell>
          <cell r="G16">
            <v>1067</v>
          </cell>
          <cell r="H16">
            <v>0.13900000000000001</v>
          </cell>
          <cell r="I16">
            <v>7865</v>
          </cell>
          <cell r="J16">
            <v>39</v>
          </cell>
          <cell r="K16">
            <v>5.0000000000000001E-3</v>
          </cell>
          <cell r="L16">
            <v>2731</v>
          </cell>
          <cell r="M16">
            <v>169</v>
          </cell>
          <cell r="N16">
            <v>6.6000000000000003E-2</v>
          </cell>
        </row>
        <row r="17">
          <cell r="C17">
            <v>3278</v>
          </cell>
          <cell r="D17">
            <v>-53</v>
          </cell>
          <cell r="E17">
            <v>-1.5900000000000001E-2</v>
          </cell>
          <cell r="F17">
            <v>549</v>
          </cell>
          <cell r="G17">
            <v>-120</v>
          </cell>
          <cell r="H17">
            <v>-0.1794</v>
          </cell>
          <cell r="I17">
            <v>2175</v>
          </cell>
          <cell r="J17">
            <v>-11</v>
          </cell>
          <cell r="K17">
            <v>-5.0000000000000001E-3</v>
          </cell>
          <cell r="L17">
            <v>554</v>
          </cell>
          <cell r="M17">
            <v>78</v>
          </cell>
          <cell r="N17">
            <v>0.16389999999999999</v>
          </cell>
        </row>
        <row r="18">
          <cell r="C18">
            <v>817</v>
          </cell>
          <cell r="D18">
            <v>-65</v>
          </cell>
          <cell r="E18">
            <v>-7.3700000000000002E-2</v>
          </cell>
          <cell r="F18">
            <v>283</v>
          </cell>
          <cell r="G18">
            <v>79</v>
          </cell>
          <cell r="H18">
            <v>0.38729999999999998</v>
          </cell>
          <cell r="I18">
            <v>293</v>
          </cell>
          <cell r="J18">
            <v>-135</v>
          </cell>
          <cell r="K18">
            <v>-0.31540000000000001</v>
          </cell>
          <cell r="L18">
            <v>241</v>
          </cell>
          <cell r="M18">
            <v>-9</v>
          </cell>
          <cell r="N18">
            <v>-3.5999999999999997E-2</v>
          </cell>
        </row>
        <row r="19">
          <cell r="C19">
            <v>7688</v>
          </cell>
          <cell r="D19">
            <v>663</v>
          </cell>
          <cell r="E19">
            <v>9.4399999999999998E-2</v>
          </cell>
          <cell r="F19">
            <v>1016</v>
          </cell>
          <cell r="G19">
            <v>141</v>
          </cell>
          <cell r="H19">
            <v>0.16109999999999999</v>
          </cell>
          <cell r="I19">
            <v>5410</v>
          </cell>
          <cell r="J19">
            <v>407</v>
          </cell>
          <cell r="K19">
            <v>8.14E-2</v>
          </cell>
          <cell r="L19">
            <v>1262</v>
          </cell>
          <cell r="M19">
            <v>115</v>
          </cell>
          <cell r="N19">
            <v>0.1003</v>
          </cell>
        </row>
        <row r="20">
          <cell r="C20">
            <v>7588</v>
          </cell>
          <cell r="D20">
            <v>-283</v>
          </cell>
          <cell r="E20">
            <v>-3.5999999999999997E-2</v>
          </cell>
          <cell r="F20">
            <v>2598</v>
          </cell>
          <cell r="G20">
            <v>285</v>
          </cell>
          <cell r="H20">
            <v>0.1232</v>
          </cell>
          <cell r="I20">
            <v>3815</v>
          </cell>
          <cell r="J20">
            <v>-255</v>
          </cell>
          <cell r="K20">
            <v>-6.2700000000000006E-2</v>
          </cell>
          <cell r="L20">
            <v>1175</v>
          </cell>
          <cell r="M20">
            <v>-313</v>
          </cell>
          <cell r="N20">
            <v>-0.21029999999999999</v>
          </cell>
        </row>
        <row r="21">
          <cell r="C21">
            <v>5766</v>
          </cell>
          <cell r="D21">
            <v>-380</v>
          </cell>
          <cell r="E21">
            <v>-6.1800000000000001E-2</v>
          </cell>
          <cell r="F21">
            <v>1960</v>
          </cell>
          <cell r="G21">
            <v>-395</v>
          </cell>
          <cell r="H21">
            <v>-0.16769999999999999</v>
          </cell>
          <cell r="I21">
            <v>2732</v>
          </cell>
          <cell r="J21">
            <v>-245</v>
          </cell>
          <cell r="K21">
            <v>-8.2299999999999998E-2</v>
          </cell>
          <cell r="L21">
            <v>1074</v>
          </cell>
          <cell r="M21">
            <v>260</v>
          </cell>
          <cell r="N21">
            <v>0.31940000000000002</v>
          </cell>
        </row>
        <row r="22">
          <cell r="C22">
            <v>2579</v>
          </cell>
          <cell r="D22">
            <v>34</v>
          </cell>
          <cell r="E22">
            <v>1.34E-2</v>
          </cell>
          <cell r="F22">
            <v>347</v>
          </cell>
          <cell r="G22">
            <v>81</v>
          </cell>
          <cell r="H22">
            <v>0.30449999999999999</v>
          </cell>
          <cell r="I22">
            <v>1652</v>
          </cell>
          <cell r="J22">
            <v>-87</v>
          </cell>
          <cell r="K22">
            <v>-0.05</v>
          </cell>
          <cell r="L22">
            <v>580</v>
          </cell>
          <cell r="M22">
            <v>40</v>
          </cell>
          <cell r="N22">
            <v>7.4099999999999999E-2</v>
          </cell>
        </row>
        <row r="23">
          <cell r="C23">
            <v>2789</v>
          </cell>
          <cell r="D23">
            <v>80</v>
          </cell>
          <cell r="E23">
            <v>2.9499999999999998E-2</v>
          </cell>
          <cell r="F23">
            <v>931</v>
          </cell>
          <cell r="G23">
            <v>199</v>
          </cell>
          <cell r="H23">
            <v>0.27189999999999998</v>
          </cell>
          <cell r="I23">
            <v>1438</v>
          </cell>
          <cell r="J23">
            <v>-41</v>
          </cell>
          <cell r="K23">
            <v>-2.7699999999999999E-2</v>
          </cell>
          <cell r="L23">
            <v>420</v>
          </cell>
          <cell r="M23">
            <v>-78</v>
          </cell>
          <cell r="N23">
            <v>-0.15659999999999999</v>
          </cell>
        </row>
        <row r="32">
          <cell r="C32">
            <v>4413</v>
          </cell>
          <cell r="D32">
            <v>380</v>
          </cell>
          <cell r="E32">
            <v>9.4200000000000006E-2</v>
          </cell>
          <cell r="F32">
            <v>1556</v>
          </cell>
          <cell r="G32">
            <v>123</v>
          </cell>
          <cell r="H32">
            <v>8.5800000000000001E-2</v>
          </cell>
          <cell r="I32">
            <v>2857</v>
          </cell>
          <cell r="J32">
            <v>257</v>
          </cell>
          <cell r="K32">
            <v>9.8799999999999999E-2</v>
          </cell>
        </row>
        <row r="33">
          <cell r="C33">
            <v>644</v>
          </cell>
          <cell r="D33">
            <v>-30</v>
          </cell>
          <cell r="E33">
            <v>-4.4499999999999998E-2</v>
          </cell>
          <cell r="F33">
            <v>183</v>
          </cell>
          <cell r="G33">
            <v>-28</v>
          </cell>
          <cell r="H33">
            <v>-0.13270000000000001</v>
          </cell>
          <cell r="I33">
            <v>461</v>
          </cell>
          <cell r="J33">
            <v>-2</v>
          </cell>
          <cell r="K33">
            <v>-4.3E-3</v>
          </cell>
        </row>
        <row r="34">
          <cell r="C34">
            <v>431</v>
          </cell>
          <cell r="D34">
            <v>5</v>
          </cell>
          <cell r="E34">
            <v>1.17E-2</v>
          </cell>
          <cell r="F34">
            <v>100</v>
          </cell>
          <cell r="G34">
            <v>-24</v>
          </cell>
          <cell r="H34">
            <v>-0.19350000000000001</v>
          </cell>
          <cell r="I34">
            <v>331</v>
          </cell>
          <cell r="J34">
            <v>29</v>
          </cell>
          <cell r="K34">
            <v>9.6000000000000002E-2</v>
          </cell>
        </row>
        <row r="35">
          <cell r="C35">
            <v>1113</v>
          </cell>
          <cell r="D35">
            <v>170</v>
          </cell>
          <cell r="E35">
            <v>0.18029999999999999</v>
          </cell>
          <cell r="F35">
            <v>404</v>
          </cell>
          <cell r="G35">
            <v>79</v>
          </cell>
          <cell r="H35">
            <v>0.24310000000000001</v>
          </cell>
          <cell r="I35">
            <v>709</v>
          </cell>
          <cell r="J35">
            <v>91</v>
          </cell>
          <cell r="K35">
            <v>0.1472</v>
          </cell>
        </row>
        <row r="36">
          <cell r="C36">
            <v>1860</v>
          </cell>
          <cell r="D36">
            <v>-227</v>
          </cell>
          <cell r="E36">
            <v>-0.10879999999999999</v>
          </cell>
          <cell r="F36">
            <v>777</v>
          </cell>
          <cell r="G36">
            <v>-109</v>
          </cell>
          <cell r="H36">
            <v>-0.123</v>
          </cell>
          <cell r="I36">
            <v>1083</v>
          </cell>
          <cell r="J36">
            <v>-118</v>
          </cell>
          <cell r="K36">
            <v>-9.8299999999999998E-2</v>
          </cell>
        </row>
        <row r="37">
          <cell r="C37">
            <v>1954</v>
          </cell>
          <cell r="D37">
            <v>106</v>
          </cell>
          <cell r="E37">
            <v>5.74E-2</v>
          </cell>
          <cell r="F37">
            <v>721</v>
          </cell>
          <cell r="G37">
            <v>89</v>
          </cell>
          <cell r="H37">
            <v>0.14080000000000001</v>
          </cell>
          <cell r="I37">
            <v>1233</v>
          </cell>
          <cell r="J37">
            <v>17</v>
          </cell>
          <cell r="K37">
            <v>1.4E-2</v>
          </cell>
        </row>
        <row r="38">
          <cell r="C38">
            <v>19339</v>
          </cell>
          <cell r="D38">
            <v>1275</v>
          </cell>
          <cell r="E38">
            <v>7.0599999999999996E-2</v>
          </cell>
          <cell r="F38">
            <v>8868</v>
          </cell>
          <cell r="G38">
            <v>862</v>
          </cell>
          <cell r="H38">
            <v>0.1077</v>
          </cell>
          <cell r="I38">
            <v>10471</v>
          </cell>
          <cell r="J38">
            <v>413</v>
          </cell>
          <cell r="K38">
            <v>4.1099999999999998E-2</v>
          </cell>
        </row>
        <row r="39">
          <cell r="C39">
            <v>3278</v>
          </cell>
          <cell r="D39">
            <v>-53</v>
          </cell>
          <cell r="E39">
            <v>-1.5900000000000001E-2</v>
          </cell>
          <cell r="F39">
            <v>1169</v>
          </cell>
          <cell r="G39">
            <v>-36</v>
          </cell>
          <cell r="H39">
            <v>-2.9899999999999999E-2</v>
          </cell>
          <cell r="I39">
            <v>2109</v>
          </cell>
          <cell r="J39">
            <v>-17</v>
          </cell>
          <cell r="K39">
            <v>-8.0000000000000002E-3</v>
          </cell>
        </row>
        <row r="40">
          <cell r="C40">
            <v>817</v>
          </cell>
          <cell r="D40">
            <v>-65</v>
          </cell>
          <cell r="E40">
            <v>-7.3700000000000002E-2</v>
          </cell>
          <cell r="F40">
            <v>416</v>
          </cell>
          <cell r="G40">
            <v>23</v>
          </cell>
          <cell r="H40">
            <v>5.8500000000000003E-2</v>
          </cell>
          <cell r="I40">
            <v>401</v>
          </cell>
          <cell r="J40">
            <v>-88</v>
          </cell>
          <cell r="K40">
            <v>-0.18</v>
          </cell>
        </row>
        <row r="41">
          <cell r="C41">
            <v>7688</v>
          </cell>
          <cell r="D41">
            <v>663</v>
          </cell>
          <cell r="E41">
            <v>9.4399999999999998E-2</v>
          </cell>
          <cell r="F41">
            <v>2658</v>
          </cell>
          <cell r="G41">
            <v>250</v>
          </cell>
          <cell r="H41">
            <v>0.1038</v>
          </cell>
          <cell r="I41">
            <v>5030</v>
          </cell>
          <cell r="J41">
            <v>413</v>
          </cell>
          <cell r="K41">
            <v>8.9499999999999996E-2</v>
          </cell>
        </row>
        <row r="42">
          <cell r="C42">
            <v>7588</v>
          </cell>
          <cell r="D42">
            <v>-283</v>
          </cell>
          <cell r="E42">
            <v>-3.5999999999999997E-2</v>
          </cell>
          <cell r="F42">
            <v>2924</v>
          </cell>
          <cell r="G42">
            <v>-204</v>
          </cell>
          <cell r="H42">
            <v>-6.5199999999999994E-2</v>
          </cell>
          <cell r="I42">
            <v>4664</v>
          </cell>
          <cell r="J42">
            <v>-79</v>
          </cell>
          <cell r="K42">
            <v>-1.67E-2</v>
          </cell>
        </row>
        <row r="43">
          <cell r="C43">
            <v>5766</v>
          </cell>
          <cell r="D43">
            <v>-380</v>
          </cell>
          <cell r="E43">
            <v>-6.1800000000000001E-2</v>
          </cell>
          <cell r="F43">
            <v>2233</v>
          </cell>
          <cell r="G43">
            <v>-148</v>
          </cell>
          <cell r="H43">
            <v>-6.2199999999999998E-2</v>
          </cell>
          <cell r="I43">
            <v>3533</v>
          </cell>
          <cell r="J43">
            <v>-232</v>
          </cell>
          <cell r="K43">
            <v>-6.1600000000000002E-2</v>
          </cell>
        </row>
        <row r="44">
          <cell r="C44">
            <v>2579</v>
          </cell>
          <cell r="D44">
            <v>34</v>
          </cell>
          <cell r="E44">
            <v>1.34E-2</v>
          </cell>
          <cell r="F44">
            <v>938</v>
          </cell>
          <cell r="G44">
            <v>84</v>
          </cell>
          <cell r="H44">
            <v>9.8400000000000001E-2</v>
          </cell>
          <cell r="I44">
            <v>1641</v>
          </cell>
          <cell r="J44">
            <v>-50</v>
          </cell>
          <cell r="K44">
            <v>-2.9600000000000001E-2</v>
          </cell>
        </row>
        <row r="45">
          <cell r="C45">
            <v>2789</v>
          </cell>
          <cell r="D45">
            <v>80</v>
          </cell>
          <cell r="E45">
            <v>2.9499999999999998E-2</v>
          </cell>
          <cell r="F45">
            <v>1156</v>
          </cell>
          <cell r="G45">
            <v>90</v>
          </cell>
          <cell r="H45">
            <v>8.4400000000000003E-2</v>
          </cell>
          <cell r="I45">
            <v>1633</v>
          </cell>
          <cell r="J45">
            <v>-10</v>
          </cell>
          <cell r="K45">
            <v>-6.1000000000000004E-3</v>
          </cell>
        </row>
        <row r="54">
          <cell r="C54">
            <v>4413</v>
          </cell>
          <cell r="D54">
            <v>380</v>
          </cell>
          <cell r="E54">
            <v>9.4200000000000006E-2</v>
          </cell>
          <cell r="F54">
            <v>3860</v>
          </cell>
          <cell r="G54">
            <v>281</v>
          </cell>
          <cell r="H54">
            <v>7.85E-2</v>
          </cell>
          <cell r="I54">
            <v>553</v>
          </cell>
          <cell r="J54">
            <v>99</v>
          </cell>
          <cell r="K54">
            <v>0.21809999999999999</v>
          </cell>
        </row>
        <row r="55">
          <cell r="C55">
            <v>644</v>
          </cell>
          <cell r="D55">
            <v>-30</v>
          </cell>
          <cell r="E55">
            <v>-4.4499999999999998E-2</v>
          </cell>
          <cell r="F55">
            <v>521</v>
          </cell>
          <cell r="G55">
            <v>-20</v>
          </cell>
          <cell r="H55">
            <v>-3.6999999999999998E-2</v>
          </cell>
          <cell r="I55">
            <v>123</v>
          </cell>
          <cell r="J55">
            <v>-10</v>
          </cell>
          <cell r="K55">
            <v>-7.5200000000000003E-2</v>
          </cell>
        </row>
        <row r="56">
          <cell r="C56">
            <v>431</v>
          </cell>
          <cell r="D56">
            <v>5</v>
          </cell>
          <cell r="E56">
            <v>1.17E-2</v>
          </cell>
          <cell r="F56">
            <v>367</v>
          </cell>
          <cell r="G56">
            <v>9</v>
          </cell>
          <cell r="H56">
            <v>2.5100000000000001E-2</v>
          </cell>
          <cell r="I56">
            <v>64</v>
          </cell>
          <cell r="J56">
            <v>-4</v>
          </cell>
          <cell r="K56">
            <v>-5.8799999999999998E-2</v>
          </cell>
        </row>
        <row r="57">
          <cell r="C57">
            <v>1113</v>
          </cell>
          <cell r="D57">
            <v>170</v>
          </cell>
          <cell r="E57">
            <v>0.18029999999999999</v>
          </cell>
          <cell r="F57">
            <v>971</v>
          </cell>
          <cell r="G57">
            <v>160</v>
          </cell>
          <cell r="H57">
            <v>0.1973</v>
          </cell>
          <cell r="I57">
            <v>142</v>
          </cell>
          <cell r="J57">
            <v>10</v>
          </cell>
          <cell r="K57">
            <v>7.5800000000000006E-2</v>
          </cell>
        </row>
        <row r="58">
          <cell r="C58">
            <v>1860</v>
          </cell>
          <cell r="D58">
            <v>-227</v>
          </cell>
          <cell r="E58">
            <v>-0.10879999999999999</v>
          </cell>
          <cell r="F58">
            <v>1646</v>
          </cell>
          <cell r="G58">
            <v>-203</v>
          </cell>
          <cell r="H58">
            <v>-0.10979999999999999</v>
          </cell>
          <cell r="I58">
            <v>214</v>
          </cell>
          <cell r="J58">
            <v>-24</v>
          </cell>
          <cell r="K58">
            <v>-0.1008</v>
          </cell>
        </row>
        <row r="59">
          <cell r="C59">
            <v>1954</v>
          </cell>
          <cell r="D59">
            <v>106</v>
          </cell>
          <cell r="E59">
            <v>5.74E-2</v>
          </cell>
          <cell r="F59">
            <v>1649</v>
          </cell>
          <cell r="G59">
            <v>27</v>
          </cell>
          <cell r="H59">
            <v>1.66E-2</v>
          </cell>
          <cell r="I59">
            <v>305</v>
          </cell>
          <cell r="J59">
            <v>79</v>
          </cell>
          <cell r="K59">
            <v>0.34960000000000002</v>
          </cell>
        </row>
        <row r="60">
          <cell r="C60">
            <v>19339</v>
          </cell>
          <cell r="D60">
            <v>1275</v>
          </cell>
          <cell r="E60">
            <v>7.0599999999999996E-2</v>
          </cell>
          <cell r="F60">
            <v>14148</v>
          </cell>
          <cell r="G60">
            <v>433</v>
          </cell>
          <cell r="H60">
            <v>3.1600000000000003E-2</v>
          </cell>
          <cell r="I60">
            <v>5191</v>
          </cell>
          <cell r="J60">
            <v>842</v>
          </cell>
          <cell r="K60">
            <v>0.19359999999999999</v>
          </cell>
        </row>
        <row r="61">
          <cell r="C61">
            <v>3278</v>
          </cell>
          <cell r="D61">
            <v>-53</v>
          </cell>
          <cell r="E61">
            <v>-1.5900000000000001E-2</v>
          </cell>
          <cell r="F61">
            <v>2851</v>
          </cell>
          <cell r="G61">
            <v>-15</v>
          </cell>
          <cell r="H61">
            <v>-5.1999999999999998E-3</v>
          </cell>
          <cell r="I61">
            <v>427</v>
          </cell>
          <cell r="J61">
            <v>-38</v>
          </cell>
          <cell r="K61">
            <v>-8.1699999999999995E-2</v>
          </cell>
        </row>
        <row r="62">
          <cell r="C62">
            <v>817</v>
          </cell>
          <cell r="D62">
            <v>-65</v>
          </cell>
          <cell r="E62">
            <v>-7.3700000000000002E-2</v>
          </cell>
          <cell r="F62">
            <v>668</v>
          </cell>
          <cell r="G62">
            <v>-43</v>
          </cell>
          <cell r="H62">
            <v>-6.0499999999999998E-2</v>
          </cell>
          <cell r="I62">
            <v>149</v>
          </cell>
          <cell r="J62">
            <v>-22</v>
          </cell>
          <cell r="K62">
            <v>-0.12870000000000001</v>
          </cell>
        </row>
        <row r="63">
          <cell r="C63">
            <v>7688</v>
          </cell>
          <cell r="D63">
            <v>663</v>
          </cell>
          <cell r="E63">
            <v>9.4399999999999998E-2</v>
          </cell>
          <cell r="F63">
            <v>6358</v>
          </cell>
          <cell r="G63">
            <v>473</v>
          </cell>
          <cell r="H63">
            <v>8.0399999999999999E-2</v>
          </cell>
          <cell r="I63">
            <v>1330</v>
          </cell>
          <cell r="J63">
            <v>190</v>
          </cell>
          <cell r="K63">
            <v>0.16669999999999999</v>
          </cell>
        </row>
        <row r="64">
          <cell r="C64">
            <v>7588</v>
          </cell>
          <cell r="D64">
            <v>-283</v>
          </cell>
          <cell r="E64">
            <v>-3.5999999999999997E-2</v>
          </cell>
          <cell r="F64">
            <v>6104</v>
          </cell>
          <cell r="G64">
            <v>-353</v>
          </cell>
          <cell r="H64">
            <v>-5.4699999999999999E-2</v>
          </cell>
          <cell r="I64">
            <v>1484</v>
          </cell>
          <cell r="J64">
            <v>70</v>
          </cell>
          <cell r="K64">
            <v>4.9500000000000002E-2</v>
          </cell>
        </row>
        <row r="65">
          <cell r="C65">
            <v>5766</v>
          </cell>
          <cell r="D65">
            <v>-380</v>
          </cell>
          <cell r="E65">
            <v>-6.1800000000000001E-2</v>
          </cell>
          <cell r="F65">
            <v>4414</v>
          </cell>
          <cell r="G65">
            <v>-552</v>
          </cell>
          <cell r="H65">
            <v>-0.11119999999999999</v>
          </cell>
          <cell r="I65">
            <v>1352</v>
          </cell>
          <cell r="J65">
            <v>172</v>
          </cell>
          <cell r="K65">
            <v>0.14580000000000001</v>
          </cell>
        </row>
        <row r="66">
          <cell r="C66">
            <v>2579</v>
          </cell>
          <cell r="D66">
            <v>34</v>
          </cell>
          <cell r="E66">
            <v>1.34E-2</v>
          </cell>
          <cell r="F66">
            <v>2194</v>
          </cell>
          <cell r="G66">
            <v>18</v>
          </cell>
          <cell r="H66">
            <v>8.3000000000000001E-3</v>
          </cell>
          <cell r="I66">
            <v>385</v>
          </cell>
          <cell r="J66">
            <v>16</v>
          </cell>
          <cell r="K66">
            <v>4.3400000000000001E-2</v>
          </cell>
        </row>
        <row r="67">
          <cell r="C67">
            <v>2789</v>
          </cell>
          <cell r="D67">
            <v>80</v>
          </cell>
          <cell r="E67">
            <v>2.9499999999999998E-2</v>
          </cell>
          <cell r="F67">
            <v>2205</v>
          </cell>
          <cell r="G67">
            <v>-56</v>
          </cell>
          <cell r="H67">
            <v>-2.4799999999999999E-2</v>
          </cell>
          <cell r="I67">
            <v>584</v>
          </cell>
          <cell r="J67">
            <v>136</v>
          </cell>
          <cell r="K67">
            <v>0.30359999999999998</v>
          </cell>
        </row>
        <row r="76">
          <cell r="C76">
            <v>4413</v>
          </cell>
          <cell r="D76">
            <v>380</v>
          </cell>
          <cell r="E76">
            <v>9.4200000000000006E-2</v>
          </cell>
          <cell r="F76">
            <v>1933</v>
          </cell>
          <cell r="G76">
            <v>181</v>
          </cell>
          <cell r="H76">
            <v>0.1033</v>
          </cell>
          <cell r="I76">
            <v>2429</v>
          </cell>
          <cell r="J76">
            <v>199</v>
          </cell>
          <cell r="K76">
            <v>8.9200000000000002E-2</v>
          </cell>
          <cell r="L76">
            <v>51</v>
          </cell>
          <cell r="M76">
            <v>0</v>
          </cell>
        </row>
        <row r="77">
          <cell r="C77">
            <v>644</v>
          </cell>
          <cell r="D77">
            <v>-30</v>
          </cell>
          <cell r="E77">
            <v>-4.4499999999999998E-2</v>
          </cell>
          <cell r="F77">
            <v>259</v>
          </cell>
          <cell r="G77">
            <v>-11</v>
          </cell>
          <cell r="H77">
            <v>-4.07E-2</v>
          </cell>
          <cell r="I77">
            <v>376</v>
          </cell>
          <cell r="J77">
            <v>-19</v>
          </cell>
          <cell r="K77">
            <v>-4.8099999999999997E-2</v>
          </cell>
          <cell r="L77">
            <v>9</v>
          </cell>
          <cell r="M77">
            <v>0</v>
          </cell>
        </row>
        <row r="78">
          <cell r="C78">
            <v>431</v>
          </cell>
          <cell r="D78">
            <v>5</v>
          </cell>
          <cell r="E78">
            <v>1.17E-2</v>
          </cell>
          <cell r="F78">
            <v>175</v>
          </cell>
          <cell r="G78">
            <v>15</v>
          </cell>
          <cell r="H78">
            <v>9.3799999999999994E-2</v>
          </cell>
          <cell r="I78">
            <v>248</v>
          </cell>
          <cell r="J78">
            <v>-14</v>
          </cell>
          <cell r="K78">
            <v>-5.3400000000000003E-2</v>
          </cell>
          <cell r="L78">
            <v>8</v>
          </cell>
          <cell r="M78">
            <v>4</v>
          </cell>
          <cell r="N78">
            <v>1</v>
          </cell>
        </row>
        <row r="79">
          <cell r="C79">
            <v>1113</v>
          </cell>
          <cell r="D79">
            <v>170</v>
          </cell>
          <cell r="E79">
            <v>0.18029999999999999</v>
          </cell>
          <cell r="F79">
            <v>501</v>
          </cell>
          <cell r="G79">
            <v>104</v>
          </cell>
          <cell r="H79">
            <v>0.26200000000000001</v>
          </cell>
          <cell r="I79">
            <v>598</v>
          </cell>
          <cell r="J79">
            <v>64</v>
          </cell>
          <cell r="K79">
            <v>0.11990000000000001</v>
          </cell>
          <cell r="L79">
            <v>14</v>
          </cell>
          <cell r="M79">
            <v>2</v>
          </cell>
          <cell r="N79">
            <v>0.16669999999999999</v>
          </cell>
        </row>
        <row r="80">
          <cell r="C80">
            <v>1860</v>
          </cell>
          <cell r="D80">
            <v>-227</v>
          </cell>
          <cell r="E80">
            <v>-0.10879999999999999</v>
          </cell>
          <cell r="F80">
            <v>833</v>
          </cell>
          <cell r="G80">
            <v>-14</v>
          </cell>
          <cell r="H80">
            <v>-1.6500000000000001E-2</v>
          </cell>
          <cell r="I80">
            <v>1014</v>
          </cell>
          <cell r="J80">
            <v>-211</v>
          </cell>
          <cell r="K80">
            <v>-0.17219999999999999</v>
          </cell>
          <cell r="L80">
            <v>13</v>
          </cell>
          <cell r="M80">
            <v>-2</v>
          </cell>
          <cell r="N80">
            <v>-0.1333</v>
          </cell>
        </row>
        <row r="81">
          <cell r="C81">
            <v>1954</v>
          </cell>
          <cell r="D81">
            <v>106</v>
          </cell>
          <cell r="E81">
            <v>5.74E-2</v>
          </cell>
          <cell r="F81">
            <v>803</v>
          </cell>
          <cell r="G81">
            <v>7</v>
          </cell>
          <cell r="H81">
            <v>8.8000000000000005E-3</v>
          </cell>
          <cell r="I81">
            <v>1130</v>
          </cell>
          <cell r="J81">
            <v>91</v>
          </cell>
          <cell r="K81">
            <v>8.7599999999999997E-2</v>
          </cell>
          <cell r="L81">
            <v>21</v>
          </cell>
          <cell r="M81">
            <v>8</v>
          </cell>
          <cell r="N81">
            <v>0.61539999999999995</v>
          </cell>
        </row>
        <row r="82">
          <cell r="C82">
            <v>19339</v>
          </cell>
          <cell r="D82">
            <v>1275</v>
          </cell>
          <cell r="E82">
            <v>7.0599999999999996E-2</v>
          </cell>
          <cell r="F82">
            <v>9155</v>
          </cell>
          <cell r="G82">
            <v>739</v>
          </cell>
          <cell r="H82">
            <v>8.7800000000000003E-2</v>
          </cell>
          <cell r="I82">
            <v>9931</v>
          </cell>
          <cell r="J82">
            <v>506</v>
          </cell>
          <cell r="K82">
            <v>5.3699999999999998E-2</v>
          </cell>
          <cell r="L82">
            <v>253</v>
          </cell>
          <cell r="M82">
            <v>30</v>
          </cell>
          <cell r="N82">
            <v>0.13450000000000001</v>
          </cell>
        </row>
        <row r="83">
          <cell r="C83">
            <v>3278</v>
          </cell>
          <cell r="D83">
            <v>-53</v>
          </cell>
          <cell r="E83">
            <v>-1.5900000000000001E-2</v>
          </cell>
          <cell r="F83">
            <v>1478</v>
          </cell>
          <cell r="G83">
            <v>19</v>
          </cell>
          <cell r="H83">
            <v>1.2999999999999999E-2</v>
          </cell>
          <cell r="I83">
            <v>1727</v>
          </cell>
          <cell r="J83">
            <v>-75</v>
          </cell>
          <cell r="K83">
            <v>-4.1599999999999998E-2</v>
          </cell>
          <cell r="L83">
            <v>73</v>
          </cell>
          <cell r="M83">
            <v>3</v>
          </cell>
          <cell r="N83">
            <v>4.2900000000000001E-2</v>
          </cell>
        </row>
        <row r="84">
          <cell r="C84">
            <v>817</v>
          </cell>
          <cell r="D84">
            <v>-65</v>
          </cell>
          <cell r="E84">
            <v>-7.3700000000000002E-2</v>
          </cell>
          <cell r="F84">
            <v>349</v>
          </cell>
          <cell r="G84">
            <v>3</v>
          </cell>
          <cell r="H84">
            <v>8.6999999999999994E-3</v>
          </cell>
          <cell r="I84">
            <v>445</v>
          </cell>
          <cell r="J84">
            <v>-68</v>
          </cell>
          <cell r="K84">
            <v>-0.1326</v>
          </cell>
          <cell r="L84">
            <v>23</v>
          </cell>
          <cell r="M84">
            <v>0</v>
          </cell>
        </row>
        <row r="85">
          <cell r="C85">
            <v>7688</v>
          </cell>
          <cell r="D85">
            <v>663</v>
          </cell>
          <cell r="E85">
            <v>9.4399999999999998E-2</v>
          </cell>
          <cell r="F85">
            <v>3453</v>
          </cell>
          <cell r="G85">
            <v>492</v>
          </cell>
          <cell r="H85">
            <v>0.16619999999999999</v>
          </cell>
          <cell r="I85">
            <v>4109</v>
          </cell>
          <cell r="J85">
            <v>152</v>
          </cell>
          <cell r="K85">
            <v>3.8399999999999997E-2</v>
          </cell>
          <cell r="L85">
            <v>126</v>
          </cell>
          <cell r="M85">
            <v>19</v>
          </cell>
          <cell r="N85">
            <v>0.17760000000000001</v>
          </cell>
        </row>
        <row r="86">
          <cell r="C86">
            <v>7588</v>
          </cell>
          <cell r="D86">
            <v>-283</v>
          </cell>
          <cell r="E86">
            <v>-3.5999999999999997E-2</v>
          </cell>
          <cell r="F86">
            <v>3362</v>
          </cell>
          <cell r="G86">
            <v>-31</v>
          </cell>
          <cell r="H86">
            <v>-9.1000000000000004E-3</v>
          </cell>
          <cell r="I86">
            <v>4125</v>
          </cell>
          <cell r="J86">
            <v>-260</v>
          </cell>
          <cell r="K86">
            <v>-5.9299999999999999E-2</v>
          </cell>
          <cell r="L86">
            <v>101</v>
          </cell>
          <cell r="M86">
            <v>8</v>
          </cell>
          <cell r="N86">
            <v>8.5999999999999993E-2</v>
          </cell>
        </row>
        <row r="87">
          <cell r="C87">
            <v>5766</v>
          </cell>
          <cell r="D87">
            <v>-380</v>
          </cell>
          <cell r="E87">
            <v>-6.1800000000000001E-2</v>
          </cell>
          <cell r="F87">
            <v>2638</v>
          </cell>
          <cell r="G87">
            <v>-218</v>
          </cell>
          <cell r="H87">
            <v>-7.6300000000000007E-2</v>
          </cell>
          <cell r="I87">
            <v>3037</v>
          </cell>
          <cell r="J87">
            <v>-167</v>
          </cell>
          <cell r="K87">
            <v>-5.21E-2</v>
          </cell>
          <cell r="L87">
            <v>91</v>
          </cell>
          <cell r="M87">
            <v>5</v>
          </cell>
          <cell r="N87">
            <v>5.8099999999999999E-2</v>
          </cell>
        </row>
        <row r="88">
          <cell r="C88">
            <v>2579</v>
          </cell>
          <cell r="D88">
            <v>34</v>
          </cell>
          <cell r="E88">
            <v>1.34E-2</v>
          </cell>
          <cell r="F88">
            <v>1108</v>
          </cell>
          <cell r="G88">
            <v>71</v>
          </cell>
          <cell r="H88">
            <v>6.8500000000000005E-2</v>
          </cell>
          <cell r="I88">
            <v>1429</v>
          </cell>
          <cell r="J88">
            <v>-51</v>
          </cell>
          <cell r="K88">
            <v>-3.4500000000000003E-2</v>
          </cell>
          <cell r="L88">
            <v>42</v>
          </cell>
          <cell r="M88">
            <v>14</v>
          </cell>
          <cell r="N88">
            <v>0.5</v>
          </cell>
        </row>
        <row r="89">
          <cell r="C89">
            <v>2789</v>
          </cell>
          <cell r="D89">
            <v>80</v>
          </cell>
          <cell r="E89">
            <v>2.9499999999999998E-2</v>
          </cell>
          <cell r="F89">
            <v>1223</v>
          </cell>
          <cell r="G89">
            <v>121</v>
          </cell>
          <cell r="H89">
            <v>0.10979999999999999</v>
          </cell>
          <cell r="I89">
            <v>1530</v>
          </cell>
          <cell r="J89">
            <v>-46</v>
          </cell>
          <cell r="K89">
            <v>-2.92E-2</v>
          </cell>
          <cell r="L89">
            <v>36</v>
          </cell>
          <cell r="M89">
            <v>5</v>
          </cell>
          <cell r="N89">
            <v>0.1613</v>
          </cell>
        </row>
        <row r="98">
          <cell r="C98">
            <v>4413</v>
          </cell>
          <cell r="D98">
            <v>9.4200000000000006E-2</v>
          </cell>
          <cell r="E98">
            <v>736</v>
          </cell>
          <cell r="F98">
            <v>0.29120000000000001</v>
          </cell>
          <cell r="G98">
            <v>2337</v>
          </cell>
          <cell r="H98">
            <v>6.3700000000000007E-2</v>
          </cell>
          <cell r="I98">
            <v>562</v>
          </cell>
          <cell r="J98">
            <v>0.2601</v>
          </cell>
          <cell r="K98">
            <v>152</v>
          </cell>
          <cell r="L98">
            <v>-6.7500000000000004E-2</v>
          </cell>
          <cell r="M98">
            <v>79</v>
          </cell>
          <cell r="N98">
            <v>-0.33050000000000002</v>
          </cell>
          <cell r="O98">
            <v>312</v>
          </cell>
          <cell r="P98">
            <v>-0.19589999999999999</v>
          </cell>
          <cell r="Q98">
            <v>231</v>
          </cell>
          <cell r="R98">
            <v>0.52980000000000005</v>
          </cell>
          <cell r="S98">
            <v>4</v>
          </cell>
        </row>
        <row r="99">
          <cell r="C99">
            <v>644</v>
          </cell>
          <cell r="D99">
            <v>-4.4499999999999998E-2</v>
          </cell>
          <cell r="E99">
            <v>55</v>
          </cell>
          <cell r="F99">
            <v>-0.32929999999999998</v>
          </cell>
          <cell r="G99">
            <v>395</v>
          </cell>
          <cell r="H99">
            <v>-0.01</v>
          </cell>
          <cell r="I99">
            <v>65</v>
          </cell>
          <cell r="J99">
            <v>0.32650000000000001</v>
          </cell>
          <cell r="K99">
            <v>4</v>
          </cell>
          <cell r="L99">
            <v>0.33329999999999999</v>
          </cell>
          <cell r="M99">
            <v>23</v>
          </cell>
          <cell r="N99">
            <v>0.35289999999999999</v>
          </cell>
          <cell r="O99">
            <v>99</v>
          </cell>
          <cell r="P99">
            <v>-0.2016</v>
          </cell>
          <cell r="Q99">
            <v>3</v>
          </cell>
          <cell r="S99">
            <v>0</v>
          </cell>
        </row>
        <row r="100">
          <cell r="C100">
            <v>431</v>
          </cell>
          <cell r="D100">
            <v>1.17E-2</v>
          </cell>
          <cell r="E100">
            <v>33</v>
          </cell>
          <cell r="F100">
            <v>-0.13159999999999999</v>
          </cell>
          <cell r="G100">
            <v>249</v>
          </cell>
          <cell r="H100">
            <v>0.2266</v>
          </cell>
          <cell r="I100">
            <v>94</v>
          </cell>
          <cell r="J100">
            <v>-2.0799999999999999E-2</v>
          </cell>
          <cell r="K100">
            <v>1</v>
          </cell>
          <cell r="L100">
            <v>-0.66669999999999996</v>
          </cell>
          <cell r="M100">
            <v>2</v>
          </cell>
          <cell r="N100">
            <v>-0.66669999999999996</v>
          </cell>
          <cell r="O100">
            <v>51</v>
          </cell>
          <cell r="P100">
            <v>-0.36249999999999999</v>
          </cell>
          <cell r="Q100">
            <v>1</v>
          </cell>
          <cell r="S100">
            <v>0</v>
          </cell>
        </row>
        <row r="101">
          <cell r="C101">
            <v>1113</v>
          </cell>
          <cell r="D101">
            <v>0.18029999999999999</v>
          </cell>
          <cell r="E101">
            <v>87</v>
          </cell>
          <cell r="F101">
            <v>8.7499999999999994E-2</v>
          </cell>
          <cell r="G101">
            <v>668</v>
          </cell>
          <cell r="H101">
            <v>0.27</v>
          </cell>
          <cell r="I101">
            <v>140</v>
          </cell>
          <cell r="J101">
            <v>-0.125</v>
          </cell>
          <cell r="K101">
            <v>19</v>
          </cell>
          <cell r="L101">
            <v>0.26669999999999999</v>
          </cell>
          <cell r="M101">
            <v>7</v>
          </cell>
          <cell r="N101">
            <v>-0.3</v>
          </cell>
          <cell r="O101">
            <v>123</v>
          </cell>
          <cell r="P101">
            <v>-9.5600000000000004E-2</v>
          </cell>
          <cell r="Q101">
            <v>69</v>
          </cell>
          <cell r="R101">
            <v>3.3125</v>
          </cell>
          <cell r="S101">
            <v>0</v>
          </cell>
        </row>
        <row r="102">
          <cell r="C102">
            <v>1860</v>
          </cell>
          <cell r="D102">
            <v>-0.10879999999999999</v>
          </cell>
          <cell r="E102">
            <v>397</v>
          </cell>
          <cell r="F102">
            <v>-0.20280000000000001</v>
          </cell>
          <cell r="G102">
            <v>942</v>
          </cell>
          <cell r="H102">
            <v>-3.78E-2</v>
          </cell>
          <cell r="I102">
            <v>294</v>
          </cell>
          <cell r="J102">
            <v>-0.20330000000000001</v>
          </cell>
          <cell r="K102">
            <v>51</v>
          </cell>
          <cell r="L102">
            <v>0.24390000000000001</v>
          </cell>
          <cell r="M102">
            <v>52</v>
          </cell>
          <cell r="N102">
            <v>-0.1613</v>
          </cell>
          <cell r="O102">
            <v>107</v>
          </cell>
          <cell r="P102">
            <v>-0.13009999999999999</v>
          </cell>
          <cell r="Q102">
            <v>17</v>
          </cell>
          <cell r="R102">
            <v>0.1333</v>
          </cell>
          <cell r="S102">
            <v>0</v>
          </cell>
        </row>
        <row r="103">
          <cell r="C103">
            <v>1954</v>
          </cell>
          <cell r="D103">
            <v>5.74E-2</v>
          </cell>
          <cell r="E103">
            <v>190</v>
          </cell>
          <cell r="F103">
            <v>-5.4699999999999999E-2</v>
          </cell>
          <cell r="G103">
            <v>1131</v>
          </cell>
          <cell r="H103">
            <v>8.9599999999999999E-2</v>
          </cell>
          <cell r="I103">
            <v>306</v>
          </cell>
          <cell r="J103">
            <v>0.02</v>
          </cell>
          <cell r="K103">
            <v>37</v>
          </cell>
          <cell r="L103">
            <v>-7.4999999999999997E-2</v>
          </cell>
          <cell r="M103">
            <v>50</v>
          </cell>
          <cell r="N103">
            <v>0.47060000000000002</v>
          </cell>
          <cell r="O103">
            <v>169</v>
          </cell>
          <cell r="P103">
            <v>-0.18360000000000001</v>
          </cell>
          <cell r="Q103">
            <v>71</v>
          </cell>
          <cell r="R103">
            <v>1.6295999999999999</v>
          </cell>
          <cell r="S103">
            <v>0</v>
          </cell>
          <cell r="T103">
            <v>-1</v>
          </cell>
        </row>
        <row r="104">
          <cell r="C104">
            <v>19339</v>
          </cell>
          <cell r="D104">
            <v>7.0599999999999996E-2</v>
          </cell>
          <cell r="E104">
            <v>3718</v>
          </cell>
          <cell r="F104">
            <v>0.372</v>
          </cell>
          <cell r="G104">
            <v>8100</v>
          </cell>
          <cell r="H104">
            <v>9.7999999999999997E-3</v>
          </cell>
          <cell r="I104">
            <v>4356</v>
          </cell>
          <cell r="J104">
            <v>0.03</v>
          </cell>
          <cell r="K104">
            <v>362</v>
          </cell>
          <cell r="L104">
            <v>0.29289999999999999</v>
          </cell>
          <cell r="M104">
            <v>137</v>
          </cell>
          <cell r="N104">
            <v>-0.20810000000000001</v>
          </cell>
          <cell r="O104">
            <v>1082</v>
          </cell>
          <cell r="P104">
            <v>-0.12180000000000001</v>
          </cell>
          <cell r="Q104">
            <v>1577</v>
          </cell>
          <cell r="R104">
            <v>0.1113</v>
          </cell>
          <cell r="S104">
            <v>7</v>
          </cell>
        </row>
        <row r="105">
          <cell r="C105">
            <v>3278</v>
          </cell>
          <cell r="D105">
            <v>-1.5900000000000001E-2</v>
          </cell>
          <cell r="E105">
            <v>372</v>
          </cell>
          <cell r="F105">
            <v>0.21970000000000001</v>
          </cell>
          <cell r="G105">
            <v>2119</v>
          </cell>
          <cell r="H105">
            <v>1.83E-2</v>
          </cell>
          <cell r="I105">
            <v>290</v>
          </cell>
          <cell r="J105">
            <v>-0.25059999999999999</v>
          </cell>
          <cell r="K105">
            <v>59</v>
          </cell>
          <cell r="L105">
            <v>0.34089999999999998</v>
          </cell>
          <cell r="M105">
            <v>148</v>
          </cell>
          <cell r="N105">
            <v>4.9599999999999998E-2</v>
          </cell>
          <cell r="O105">
            <v>215</v>
          </cell>
          <cell r="P105">
            <v>-0.2974</v>
          </cell>
          <cell r="Q105">
            <v>75</v>
          </cell>
          <cell r="R105">
            <v>0.11940000000000001</v>
          </cell>
          <cell r="S105">
            <v>0</v>
          </cell>
        </row>
        <row r="106">
          <cell r="C106">
            <v>817</v>
          </cell>
          <cell r="D106">
            <v>-7.3700000000000002E-2</v>
          </cell>
          <cell r="E106">
            <v>94</v>
          </cell>
          <cell r="F106">
            <v>-6.93E-2</v>
          </cell>
          <cell r="G106">
            <v>486</v>
          </cell>
          <cell r="H106">
            <v>-4.1399999999999999E-2</v>
          </cell>
          <cell r="I106">
            <v>73</v>
          </cell>
          <cell r="J106">
            <v>0.1231</v>
          </cell>
          <cell r="K106">
            <v>28</v>
          </cell>
          <cell r="L106">
            <v>0.86670000000000003</v>
          </cell>
          <cell r="M106">
            <v>58</v>
          </cell>
          <cell r="N106">
            <v>-0.1714</v>
          </cell>
          <cell r="O106">
            <v>71</v>
          </cell>
          <cell r="P106">
            <v>-0.37719999999999998</v>
          </cell>
          <cell r="Q106">
            <v>7</v>
          </cell>
          <cell r="R106">
            <v>-0.3</v>
          </cell>
          <cell r="S106">
            <v>0</v>
          </cell>
        </row>
        <row r="107">
          <cell r="C107">
            <v>7688</v>
          </cell>
          <cell r="D107">
            <v>9.4399999999999998E-2</v>
          </cell>
          <cell r="E107">
            <v>1125</v>
          </cell>
          <cell r="F107">
            <v>0.27550000000000002</v>
          </cell>
          <cell r="G107">
            <v>4666</v>
          </cell>
          <cell r="H107">
            <v>0.16009999999999999</v>
          </cell>
          <cell r="I107">
            <v>607</v>
          </cell>
          <cell r="J107">
            <v>-9.5399999999999999E-2</v>
          </cell>
          <cell r="K107">
            <v>209</v>
          </cell>
          <cell r="L107">
            <v>0.1676</v>
          </cell>
          <cell r="M107">
            <v>275</v>
          </cell>
          <cell r="N107">
            <v>-0.30030000000000001</v>
          </cell>
          <cell r="O107">
            <v>625</v>
          </cell>
          <cell r="P107">
            <v>-0.15310000000000001</v>
          </cell>
          <cell r="Q107">
            <v>175</v>
          </cell>
          <cell r="R107">
            <v>0.25</v>
          </cell>
          <cell r="S107">
            <v>6</v>
          </cell>
        </row>
        <row r="108">
          <cell r="C108">
            <v>7588</v>
          </cell>
          <cell r="D108">
            <v>-3.5999999999999997E-2</v>
          </cell>
          <cell r="E108">
            <v>1122</v>
          </cell>
          <cell r="F108">
            <v>-1.23E-2</v>
          </cell>
          <cell r="G108">
            <v>3840</v>
          </cell>
          <cell r="H108">
            <v>-6.0699999999999997E-2</v>
          </cell>
          <cell r="I108">
            <v>1807</v>
          </cell>
          <cell r="J108">
            <v>0.11749999999999999</v>
          </cell>
          <cell r="K108">
            <v>148</v>
          </cell>
          <cell r="L108">
            <v>-0.13950000000000001</v>
          </cell>
          <cell r="M108">
            <v>110</v>
          </cell>
          <cell r="N108">
            <v>-0.1129</v>
          </cell>
          <cell r="O108">
            <v>499</v>
          </cell>
          <cell r="P108">
            <v>-0.2596</v>
          </cell>
          <cell r="Q108">
            <v>57</v>
          </cell>
          <cell r="R108">
            <v>-0.05</v>
          </cell>
          <cell r="S108">
            <v>5</v>
          </cell>
        </row>
        <row r="109">
          <cell r="C109">
            <v>5766</v>
          </cell>
          <cell r="D109">
            <v>-6.1800000000000001E-2</v>
          </cell>
          <cell r="E109">
            <v>767</v>
          </cell>
          <cell r="F109">
            <v>-0.1363</v>
          </cell>
          <cell r="G109">
            <v>2405</v>
          </cell>
          <cell r="H109">
            <v>1.26E-2</v>
          </cell>
          <cell r="I109">
            <v>1751</v>
          </cell>
          <cell r="J109">
            <v>-0.11119999999999999</v>
          </cell>
          <cell r="K109">
            <v>124</v>
          </cell>
          <cell r="L109">
            <v>0.63160000000000005</v>
          </cell>
          <cell r="M109">
            <v>103</v>
          </cell>
          <cell r="N109">
            <v>0.6885</v>
          </cell>
          <cell r="O109">
            <v>332</v>
          </cell>
          <cell r="P109">
            <v>-0.16159999999999999</v>
          </cell>
          <cell r="Q109">
            <v>280</v>
          </cell>
          <cell r="R109">
            <v>-0.26319999999999999</v>
          </cell>
          <cell r="S109">
            <v>4</v>
          </cell>
        </row>
        <row r="110">
          <cell r="C110">
            <v>2579</v>
          </cell>
          <cell r="D110">
            <v>1.34E-2</v>
          </cell>
          <cell r="E110">
            <v>316</v>
          </cell>
          <cell r="F110">
            <v>-1.8599999999999998E-2</v>
          </cell>
          <cell r="G110">
            <v>1704</v>
          </cell>
          <cell r="H110">
            <v>1.01E-2</v>
          </cell>
          <cell r="I110">
            <v>171</v>
          </cell>
          <cell r="J110">
            <v>0.1875</v>
          </cell>
          <cell r="K110">
            <v>58</v>
          </cell>
          <cell r="L110">
            <v>9.4299999999999995E-2</v>
          </cell>
          <cell r="M110">
            <v>31</v>
          </cell>
          <cell r="N110">
            <v>-0.2051</v>
          </cell>
          <cell r="O110">
            <v>217</v>
          </cell>
          <cell r="P110">
            <v>1.8800000000000001E-2</v>
          </cell>
          <cell r="Q110">
            <v>79</v>
          </cell>
          <cell r="R110">
            <v>-9.1999999999999998E-2</v>
          </cell>
          <cell r="S110">
            <v>3</v>
          </cell>
        </row>
        <row r="111">
          <cell r="C111">
            <v>2789</v>
          </cell>
          <cell r="D111">
            <v>2.9499999999999998E-2</v>
          </cell>
          <cell r="E111">
            <v>356</v>
          </cell>
          <cell r="F111">
            <v>2.8899999999999999E-2</v>
          </cell>
          <cell r="G111">
            <v>1462</v>
          </cell>
          <cell r="H111">
            <v>1.6E-2</v>
          </cell>
          <cell r="I111">
            <v>533</v>
          </cell>
          <cell r="J111">
            <v>3.9E-2</v>
          </cell>
          <cell r="K111">
            <v>61</v>
          </cell>
          <cell r="L111">
            <v>0.3261</v>
          </cell>
          <cell r="M111">
            <v>61</v>
          </cell>
          <cell r="N111">
            <v>0.3261</v>
          </cell>
          <cell r="O111">
            <v>237</v>
          </cell>
          <cell r="P111">
            <v>-4.1999999999999997E-3</v>
          </cell>
          <cell r="Q111">
            <v>79</v>
          </cell>
          <cell r="R111">
            <v>-2.47E-2</v>
          </cell>
          <cell r="S111">
            <v>0</v>
          </cell>
        </row>
        <row r="120">
          <cell r="C120">
            <v>4413</v>
          </cell>
          <cell r="D120">
            <v>380</v>
          </cell>
          <cell r="E120">
            <v>736</v>
          </cell>
          <cell r="F120">
            <v>166</v>
          </cell>
          <cell r="G120">
            <v>2337</v>
          </cell>
          <cell r="H120">
            <v>140</v>
          </cell>
          <cell r="I120">
            <v>562</v>
          </cell>
          <cell r="J120">
            <v>116</v>
          </cell>
          <cell r="K120">
            <v>152</v>
          </cell>
          <cell r="L120">
            <v>-11</v>
          </cell>
          <cell r="M120">
            <v>79</v>
          </cell>
          <cell r="N120">
            <v>-39</v>
          </cell>
          <cell r="O120">
            <v>312</v>
          </cell>
          <cell r="P120">
            <v>-76</v>
          </cell>
          <cell r="Q120">
            <v>231</v>
          </cell>
          <cell r="R120">
            <v>80</v>
          </cell>
          <cell r="S120">
            <v>4</v>
          </cell>
          <cell r="T120">
            <v>4</v>
          </cell>
        </row>
        <row r="121">
          <cell r="C121">
            <v>644</v>
          </cell>
          <cell r="D121">
            <v>-30</v>
          </cell>
          <cell r="E121">
            <v>55</v>
          </cell>
          <cell r="F121">
            <v>-27</v>
          </cell>
          <cell r="G121">
            <v>395</v>
          </cell>
          <cell r="H121">
            <v>-4</v>
          </cell>
          <cell r="I121">
            <v>65</v>
          </cell>
          <cell r="J121">
            <v>16</v>
          </cell>
          <cell r="K121">
            <v>4</v>
          </cell>
          <cell r="L121">
            <v>1</v>
          </cell>
          <cell r="M121">
            <v>23</v>
          </cell>
          <cell r="N121">
            <v>6</v>
          </cell>
          <cell r="O121">
            <v>99</v>
          </cell>
          <cell r="P121">
            <v>-25</v>
          </cell>
          <cell r="Q121">
            <v>3</v>
          </cell>
          <cell r="R121">
            <v>3</v>
          </cell>
          <cell r="S121">
            <v>0</v>
          </cell>
          <cell r="T121">
            <v>0</v>
          </cell>
        </row>
        <row r="122">
          <cell r="C122">
            <v>431</v>
          </cell>
          <cell r="D122">
            <v>5</v>
          </cell>
          <cell r="E122">
            <v>33</v>
          </cell>
          <cell r="F122">
            <v>-5</v>
          </cell>
          <cell r="G122">
            <v>249</v>
          </cell>
          <cell r="H122">
            <v>46</v>
          </cell>
          <cell r="I122">
            <v>94</v>
          </cell>
          <cell r="J122">
            <v>-2</v>
          </cell>
          <cell r="K122">
            <v>1</v>
          </cell>
          <cell r="L122">
            <v>-2</v>
          </cell>
          <cell r="M122">
            <v>2</v>
          </cell>
          <cell r="N122">
            <v>-4</v>
          </cell>
          <cell r="O122">
            <v>51</v>
          </cell>
          <cell r="P122">
            <v>-29</v>
          </cell>
          <cell r="Q122">
            <v>1</v>
          </cell>
          <cell r="R122">
            <v>1</v>
          </cell>
          <cell r="S122">
            <v>0</v>
          </cell>
          <cell r="T122">
            <v>0</v>
          </cell>
        </row>
        <row r="123">
          <cell r="C123">
            <v>1113</v>
          </cell>
          <cell r="D123">
            <v>170</v>
          </cell>
          <cell r="E123">
            <v>87</v>
          </cell>
          <cell r="F123">
            <v>7</v>
          </cell>
          <cell r="G123">
            <v>668</v>
          </cell>
          <cell r="H123">
            <v>142</v>
          </cell>
          <cell r="I123">
            <v>140</v>
          </cell>
          <cell r="J123">
            <v>-20</v>
          </cell>
          <cell r="K123">
            <v>19</v>
          </cell>
          <cell r="L123">
            <v>4</v>
          </cell>
          <cell r="M123">
            <v>7</v>
          </cell>
          <cell r="N123">
            <v>-3</v>
          </cell>
          <cell r="O123">
            <v>123</v>
          </cell>
          <cell r="P123">
            <v>-13</v>
          </cell>
          <cell r="Q123">
            <v>69</v>
          </cell>
          <cell r="R123">
            <v>53</v>
          </cell>
          <cell r="S123">
            <v>0</v>
          </cell>
          <cell r="T123">
            <v>0</v>
          </cell>
        </row>
        <row r="124">
          <cell r="C124">
            <v>1860</v>
          </cell>
          <cell r="D124">
            <v>-227</v>
          </cell>
          <cell r="E124">
            <v>397</v>
          </cell>
          <cell r="F124">
            <v>-101</v>
          </cell>
          <cell r="G124">
            <v>942</v>
          </cell>
          <cell r="H124">
            <v>-37</v>
          </cell>
          <cell r="I124">
            <v>294</v>
          </cell>
          <cell r="J124">
            <v>-75</v>
          </cell>
          <cell r="K124">
            <v>51</v>
          </cell>
          <cell r="L124">
            <v>10</v>
          </cell>
          <cell r="M124">
            <v>52</v>
          </cell>
          <cell r="N124">
            <v>-10</v>
          </cell>
          <cell r="O124">
            <v>107</v>
          </cell>
          <cell r="P124">
            <v>-16</v>
          </cell>
          <cell r="Q124">
            <v>17</v>
          </cell>
          <cell r="R124">
            <v>2</v>
          </cell>
          <cell r="S124">
            <v>0</v>
          </cell>
          <cell r="T124">
            <v>0</v>
          </cell>
        </row>
        <row r="125">
          <cell r="C125">
            <v>1954</v>
          </cell>
          <cell r="D125">
            <v>106</v>
          </cell>
          <cell r="E125">
            <v>190</v>
          </cell>
          <cell r="F125">
            <v>-11</v>
          </cell>
          <cell r="G125">
            <v>1131</v>
          </cell>
          <cell r="H125">
            <v>93</v>
          </cell>
          <cell r="I125">
            <v>306</v>
          </cell>
          <cell r="J125">
            <v>6</v>
          </cell>
          <cell r="K125">
            <v>37</v>
          </cell>
          <cell r="L125">
            <v>-3</v>
          </cell>
          <cell r="M125">
            <v>50</v>
          </cell>
          <cell r="N125">
            <v>16</v>
          </cell>
          <cell r="O125">
            <v>169</v>
          </cell>
          <cell r="P125">
            <v>-38</v>
          </cell>
          <cell r="Q125">
            <v>71</v>
          </cell>
          <cell r="R125">
            <v>44</v>
          </cell>
          <cell r="S125">
            <v>0</v>
          </cell>
          <cell r="T125">
            <v>-1</v>
          </cell>
        </row>
        <row r="126">
          <cell r="C126">
            <v>19339</v>
          </cell>
          <cell r="D126">
            <v>1275</v>
          </cell>
          <cell r="E126">
            <v>3718</v>
          </cell>
          <cell r="F126">
            <v>1008</v>
          </cell>
          <cell r="G126">
            <v>8100</v>
          </cell>
          <cell r="H126">
            <v>79</v>
          </cell>
          <cell r="I126">
            <v>4356</v>
          </cell>
          <cell r="J126">
            <v>127</v>
          </cell>
          <cell r="K126">
            <v>362</v>
          </cell>
          <cell r="L126">
            <v>82</v>
          </cell>
          <cell r="M126">
            <v>137</v>
          </cell>
          <cell r="N126">
            <v>-36</v>
          </cell>
          <cell r="O126">
            <v>1082</v>
          </cell>
          <cell r="P126">
            <v>-150</v>
          </cell>
          <cell r="Q126">
            <v>1577</v>
          </cell>
          <cell r="R126">
            <v>158</v>
          </cell>
          <cell r="S126">
            <v>7</v>
          </cell>
          <cell r="T126">
            <v>7</v>
          </cell>
        </row>
        <row r="127">
          <cell r="C127">
            <v>3278</v>
          </cell>
          <cell r="D127">
            <v>-53</v>
          </cell>
          <cell r="E127">
            <v>372</v>
          </cell>
          <cell r="F127">
            <v>67</v>
          </cell>
          <cell r="G127">
            <v>2119</v>
          </cell>
          <cell r="H127">
            <v>38</v>
          </cell>
          <cell r="I127">
            <v>290</v>
          </cell>
          <cell r="J127">
            <v>-97</v>
          </cell>
          <cell r="K127">
            <v>59</v>
          </cell>
          <cell r="L127">
            <v>15</v>
          </cell>
          <cell r="M127">
            <v>148</v>
          </cell>
          <cell r="N127">
            <v>7</v>
          </cell>
          <cell r="O127">
            <v>215</v>
          </cell>
          <cell r="P127">
            <v>-91</v>
          </cell>
          <cell r="Q127">
            <v>75</v>
          </cell>
          <cell r="R127">
            <v>8</v>
          </cell>
          <cell r="S127">
            <v>0</v>
          </cell>
          <cell r="T127">
            <v>0</v>
          </cell>
        </row>
        <row r="128">
          <cell r="C128">
            <v>817</v>
          </cell>
          <cell r="D128">
            <v>-65</v>
          </cell>
          <cell r="E128">
            <v>94</v>
          </cell>
          <cell r="F128">
            <v>-7</v>
          </cell>
          <cell r="G128">
            <v>486</v>
          </cell>
          <cell r="H128">
            <v>-21</v>
          </cell>
          <cell r="I128">
            <v>73</v>
          </cell>
          <cell r="J128">
            <v>8</v>
          </cell>
          <cell r="K128">
            <v>28</v>
          </cell>
          <cell r="L128">
            <v>13</v>
          </cell>
          <cell r="M128">
            <v>58</v>
          </cell>
          <cell r="N128">
            <v>-12</v>
          </cell>
          <cell r="O128">
            <v>71</v>
          </cell>
          <cell r="P128">
            <v>-43</v>
          </cell>
          <cell r="Q128">
            <v>7</v>
          </cell>
          <cell r="R128">
            <v>-3</v>
          </cell>
          <cell r="S128">
            <v>0</v>
          </cell>
          <cell r="T128">
            <v>0</v>
          </cell>
        </row>
        <row r="129">
          <cell r="C129">
            <v>7688</v>
          </cell>
          <cell r="D129">
            <v>663</v>
          </cell>
          <cell r="E129">
            <v>1125</v>
          </cell>
          <cell r="F129">
            <v>243</v>
          </cell>
          <cell r="G129">
            <v>4666</v>
          </cell>
          <cell r="H129">
            <v>644</v>
          </cell>
          <cell r="I129">
            <v>607</v>
          </cell>
          <cell r="J129">
            <v>-64</v>
          </cell>
          <cell r="K129">
            <v>209</v>
          </cell>
          <cell r="L129">
            <v>30</v>
          </cell>
          <cell r="M129">
            <v>275</v>
          </cell>
          <cell r="N129">
            <v>-118</v>
          </cell>
          <cell r="O129">
            <v>625</v>
          </cell>
          <cell r="P129">
            <v>-113</v>
          </cell>
          <cell r="Q129">
            <v>175</v>
          </cell>
          <cell r="R129">
            <v>35</v>
          </cell>
          <cell r="S129">
            <v>6</v>
          </cell>
          <cell r="T129">
            <v>6</v>
          </cell>
        </row>
        <row r="130">
          <cell r="C130">
            <v>7588</v>
          </cell>
          <cell r="D130">
            <v>-283</v>
          </cell>
          <cell r="E130">
            <v>1122</v>
          </cell>
          <cell r="F130">
            <v>-14</v>
          </cell>
          <cell r="G130">
            <v>3840</v>
          </cell>
          <cell r="H130">
            <v>-248</v>
          </cell>
          <cell r="I130">
            <v>1807</v>
          </cell>
          <cell r="J130">
            <v>190</v>
          </cell>
          <cell r="K130">
            <v>148</v>
          </cell>
          <cell r="L130">
            <v>-24</v>
          </cell>
          <cell r="M130">
            <v>110</v>
          </cell>
          <cell r="N130">
            <v>-14</v>
          </cell>
          <cell r="O130">
            <v>499</v>
          </cell>
          <cell r="P130">
            <v>-175</v>
          </cell>
          <cell r="Q130">
            <v>57</v>
          </cell>
          <cell r="R130">
            <v>-3</v>
          </cell>
          <cell r="S130">
            <v>5</v>
          </cell>
          <cell r="T130">
            <v>5</v>
          </cell>
        </row>
        <row r="131">
          <cell r="C131">
            <v>5766</v>
          </cell>
          <cell r="D131">
            <v>-380</v>
          </cell>
          <cell r="E131">
            <v>767</v>
          </cell>
          <cell r="F131">
            <v>-121</v>
          </cell>
          <cell r="G131">
            <v>2405</v>
          </cell>
          <cell r="H131">
            <v>30</v>
          </cell>
          <cell r="I131">
            <v>1751</v>
          </cell>
          <cell r="J131">
            <v>-219</v>
          </cell>
          <cell r="K131">
            <v>124</v>
          </cell>
          <cell r="L131">
            <v>48</v>
          </cell>
          <cell r="M131">
            <v>103</v>
          </cell>
          <cell r="N131">
            <v>42</v>
          </cell>
          <cell r="O131">
            <v>332</v>
          </cell>
          <cell r="P131">
            <v>-64</v>
          </cell>
          <cell r="Q131">
            <v>280</v>
          </cell>
          <cell r="R131">
            <v>-100</v>
          </cell>
          <cell r="S131">
            <v>4</v>
          </cell>
          <cell r="T131">
            <v>4</v>
          </cell>
        </row>
        <row r="132">
          <cell r="C132">
            <v>2579</v>
          </cell>
          <cell r="D132">
            <v>34</v>
          </cell>
          <cell r="E132">
            <v>316</v>
          </cell>
          <cell r="F132">
            <v>-6</v>
          </cell>
          <cell r="G132">
            <v>1704</v>
          </cell>
          <cell r="H132">
            <v>17</v>
          </cell>
          <cell r="I132">
            <v>171</v>
          </cell>
          <cell r="J132">
            <v>27</v>
          </cell>
          <cell r="K132">
            <v>58</v>
          </cell>
          <cell r="L132">
            <v>5</v>
          </cell>
          <cell r="M132">
            <v>31</v>
          </cell>
          <cell r="N132">
            <v>-8</v>
          </cell>
          <cell r="O132">
            <v>217</v>
          </cell>
          <cell r="P132">
            <v>4</v>
          </cell>
          <cell r="Q132">
            <v>79</v>
          </cell>
          <cell r="R132">
            <v>-8</v>
          </cell>
          <cell r="S132">
            <v>3</v>
          </cell>
          <cell r="T132">
            <v>3</v>
          </cell>
        </row>
        <row r="133">
          <cell r="C133">
            <v>2789</v>
          </cell>
          <cell r="D133">
            <v>80</v>
          </cell>
          <cell r="E133">
            <v>356</v>
          </cell>
          <cell r="F133">
            <v>10</v>
          </cell>
          <cell r="G133">
            <v>1462</v>
          </cell>
          <cell r="H133">
            <v>23</v>
          </cell>
          <cell r="I133">
            <v>533</v>
          </cell>
          <cell r="J133">
            <v>20</v>
          </cell>
          <cell r="K133">
            <v>61</v>
          </cell>
          <cell r="L133">
            <v>15</v>
          </cell>
          <cell r="M133">
            <v>61</v>
          </cell>
          <cell r="N133">
            <v>15</v>
          </cell>
          <cell r="O133">
            <v>237</v>
          </cell>
          <cell r="P133">
            <v>-1</v>
          </cell>
          <cell r="Q133">
            <v>79</v>
          </cell>
          <cell r="R133">
            <v>-2</v>
          </cell>
          <cell r="S133">
            <v>0</v>
          </cell>
          <cell r="T13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Personalizzato 1">
      <a:dk1>
        <a:sysClr val="windowText" lastClr="000000"/>
      </a:dk1>
      <a:lt1>
        <a:sysClr val="window" lastClr="FFFFFF"/>
      </a:lt1>
      <a:dk2>
        <a:srgbClr val="333333"/>
      </a:dk2>
      <a:lt2>
        <a:srgbClr val="ADADAD"/>
      </a:lt2>
      <a:accent1>
        <a:srgbClr val="F03E3E"/>
      </a:accent1>
      <a:accent2>
        <a:srgbClr val="FFCC29"/>
      </a:accent2>
      <a:accent3>
        <a:srgbClr val="88D54F"/>
      </a:accent3>
      <a:accent4>
        <a:srgbClr val="A568D2"/>
      </a:accent4>
      <a:accent5>
        <a:srgbClr val="008BCB"/>
      </a:accent5>
      <a:accent6>
        <a:srgbClr val="F89006"/>
      </a:accent6>
      <a:hlink>
        <a:srgbClr val="D01010"/>
      </a:hlink>
      <a:folHlink>
        <a:srgbClr val="E6682E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2A108-FC84-411F-A55A-9513A29526C8}">
  <sheetPr codeName="Foglio1">
    <tabColor theme="1"/>
  </sheetPr>
  <dimension ref="B1:O48"/>
  <sheetViews>
    <sheetView tabSelected="1" workbookViewId="0">
      <selection activeCell="V2" sqref="V2"/>
    </sheetView>
  </sheetViews>
  <sheetFormatPr defaultColWidth="8.85546875" defaultRowHeight="14.25" x14ac:dyDescent="0.25"/>
  <cols>
    <col min="1" max="6" width="8.85546875" style="34"/>
    <col min="7" max="7" width="12.140625" style="34" customWidth="1"/>
    <col min="8" max="8" width="14.42578125" style="34" customWidth="1"/>
    <col min="9" max="14" width="8.85546875" style="34"/>
    <col min="15" max="15" width="11.85546875" style="34" customWidth="1"/>
    <col min="16" max="16384" width="8.85546875" style="34"/>
  </cols>
  <sheetData>
    <row r="1" spans="2:15" ht="42.75" customHeight="1" x14ac:dyDescent="0.25">
      <c r="B1" s="39" t="s">
        <v>106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2:15" ht="51" customHeight="1" x14ac:dyDescent="0.25">
      <c r="B2" s="48" t="s">
        <v>93</v>
      </c>
      <c r="C2" s="49"/>
      <c r="D2" s="50"/>
      <c r="E2" s="50"/>
      <c r="F2" s="50"/>
      <c r="G2" s="50"/>
      <c r="H2" s="84"/>
      <c r="I2" s="85" t="s">
        <v>111</v>
      </c>
      <c r="J2" s="86"/>
      <c r="K2" s="87"/>
      <c r="L2" s="87"/>
      <c r="M2" s="87"/>
      <c r="N2" s="87"/>
      <c r="O2" s="87"/>
    </row>
    <row r="3" spans="2:15" x14ac:dyDescent="0.25">
      <c r="B3" s="51" t="s">
        <v>94</v>
      </c>
      <c r="C3" s="49"/>
      <c r="D3" s="50"/>
      <c r="E3" s="50"/>
      <c r="F3" s="50"/>
      <c r="G3" s="50"/>
      <c r="H3" s="84"/>
      <c r="I3" s="88" t="s">
        <v>109</v>
      </c>
      <c r="J3" s="86"/>
      <c r="K3" s="87"/>
      <c r="L3" s="87"/>
      <c r="M3" s="87"/>
      <c r="N3" s="87"/>
      <c r="O3" s="87"/>
    </row>
    <row r="4" spans="2:15" x14ac:dyDescent="0.25">
      <c r="B4" s="49"/>
      <c r="C4" s="51" t="s">
        <v>95</v>
      </c>
      <c r="D4" s="50"/>
      <c r="E4" s="50"/>
      <c r="F4" s="50"/>
      <c r="G4" s="50"/>
      <c r="H4" s="84"/>
      <c r="I4" s="89"/>
      <c r="J4" s="88" t="s">
        <v>112</v>
      </c>
      <c r="K4" s="87"/>
      <c r="L4" s="87"/>
      <c r="M4" s="89"/>
      <c r="N4" s="89"/>
      <c r="O4" s="89"/>
    </row>
    <row r="5" spans="2:15" x14ac:dyDescent="0.25">
      <c r="B5" s="49"/>
      <c r="C5" s="52" t="s">
        <v>96</v>
      </c>
      <c r="D5" s="53"/>
      <c r="E5" s="53"/>
      <c r="F5" s="53"/>
      <c r="G5" s="53"/>
      <c r="H5" s="89"/>
      <c r="I5" s="89"/>
      <c r="J5" s="90" t="s">
        <v>155</v>
      </c>
      <c r="K5" s="87"/>
      <c r="L5" s="87"/>
      <c r="M5" s="89"/>
      <c r="N5" s="89"/>
      <c r="O5" s="89"/>
    </row>
    <row r="6" spans="2:15" x14ac:dyDescent="0.25">
      <c r="B6" s="49"/>
      <c r="C6" s="52" t="s">
        <v>97</v>
      </c>
      <c r="D6" s="53"/>
      <c r="E6" s="53"/>
      <c r="F6" s="53"/>
      <c r="G6" s="53"/>
      <c r="H6" s="89"/>
      <c r="I6" s="89"/>
      <c r="J6" s="90" t="s">
        <v>156</v>
      </c>
      <c r="K6" s="87"/>
      <c r="L6" s="87"/>
      <c r="M6" s="89"/>
      <c r="N6" s="89"/>
      <c r="O6" s="89"/>
    </row>
    <row r="7" spans="2:15" x14ac:dyDescent="0.25">
      <c r="B7" s="49"/>
      <c r="C7" s="52" t="s">
        <v>107</v>
      </c>
      <c r="D7" s="53"/>
      <c r="E7" s="53"/>
      <c r="F7" s="53"/>
      <c r="G7" s="53"/>
      <c r="H7" s="89"/>
      <c r="I7" s="89"/>
      <c r="J7" s="89"/>
      <c r="K7" s="89"/>
      <c r="L7" s="89"/>
      <c r="M7" s="89"/>
      <c r="N7" s="89"/>
      <c r="O7" s="89"/>
    </row>
    <row r="8" spans="2:15" x14ac:dyDescent="0.25">
      <c r="B8" s="49"/>
      <c r="C8" s="52" t="s">
        <v>108</v>
      </c>
      <c r="D8" s="53"/>
      <c r="E8" s="53"/>
      <c r="F8" s="53"/>
      <c r="G8" s="53"/>
      <c r="H8" s="91"/>
      <c r="I8" s="88" t="s">
        <v>110</v>
      </c>
      <c r="J8" s="92"/>
      <c r="K8" s="87"/>
      <c r="L8" s="87"/>
      <c r="M8" s="87"/>
      <c r="N8" s="87"/>
      <c r="O8" s="87"/>
    </row>
    <row r="9" spans="2:15" x14ac:dyDescent="0.25">
      <c r="B9" s="49"/>
      <c r="C9" s="52" t="s">
        <v>98</v>
      </c>
      <c r="D9" s="53"/>
      <c r="E9" s="53"/>
      <c r="F9" s="53"/>
      <c r="G9" s="53"/>
      <c r="H9" s="91"/>
      <c r="I9" s="86"/>
      <c r="J9" s="88" t="s">
        <v>112</v>
      </c>
      <c r="K9" s="87"/>
      <c r="L9" s="87"/>
      <c r="M9" s="87"/>
      <c r="N9" s="87"/>
      <c r="O9" s="87"/>
    </row>
    <row r="10" spans="2:15" x14ac:dyDescent="0.25">
      <c r="B10" s="49"/>
      <c r="C10" s="52"/>
      <c r="D10" s="53"/>
      <c r="E10" s="53"/>
      <c r="F10" s="53"/>
      <c r="G10" s="53"/>
      <c r="H10" s="91"/>
      <c r="I10" s="86"/>
      <c r="J10" s="90" t="s">
        <v>113</v>
      </c>
      <c r="K10" s="87"/>
      <c r="L10" s="87"/>
      <c r="M10" s="87"/>
      <c r="N10" s="87"/>
      <c r="O10" s="87"/>
    </row>
    <row r="11" spans="2:15" x14ac:dyDescent="0.25">
      <c r="B11" s="51" t="s">
        <v>99</v>
      </c>
      <c r="C11" s="52"/>
      <c r="D11" s="53"/>
      <c r="E11" s="53"/>
      <c r="F11" s="53"/>
      <c r="G11" s="53"/>
      <c r="H11" s="91"/>
      <c r="I11" s="86"/>
      <c r="J11" s="90" t="s">
        <v>157</v>
      </c>
      <c r="K11" s="87"/>
      <c r="L11" s="87"/>
      <c r="M11" s="87"/>
      <c r="N11" s="87"/>
      <c r="O11" s="87"/>
    </row>
    <row r="12" spans="2:15" x14ac:dyDescent="0.25">
      <c r="B12" s="49"/>
      <c r="C12" s="51" t="s">
        <v>95</v>
      </c>
      <c r="D12" s="50"/>
      <c r="E12" s="50"/>
      <c r="F12" s="50"/>
      <c r="G12" s="50"/>
      <c r="H12" s="91"/>
      <c r="I12" s="89"/>
      <c r="J12" s="90" t="s">
        <v>114</v>
      </c>
      <c r="K12" s="89"/>
      <c r="L12" s="89"/>
      <c r="M12" s="89"/>
      <c r="N12" s="89"/>
      <c r="O12" s="89"/>
    </row>
    <row r="13" spans="2:15" x14ac:dyDescent="0.25">
      <c r="B13" s="49"/>
      <c r="C13" s="52" t="s">
        <v>100</v>
      </c>
      <c r="D13" s="53"/>
      <c r="E13" s="53"/>
      <c r="F13" s="53"/>
      <c r="G13" s="53"/>
      <c r="H13" s="91"/>
      <c r="I13" s="89"/>
      <c r="J13" s="89"/>
      <c r="K13" s="89"/>
      <c r="L13" s="89"/>
      <c r="M13" s="89"/>
      <c r="N13" s="89"/>
      <c r="O13" s="89"/>
    </row>
    <row r="14" spans="2:15" x14ac:dyDescent="0.25">
      <c r="B14" s="49"/>
      <c r="C14" s="52" t="s">
        <v>101</v>
      </c>
      <c r="D14" s="53"/>
      <c r="E14" s="53"/>
      <c r="F14" s="53"/>
      <c r="G14" s="53"/>
      <c r="H14" s="91"/>
      <c r="I14" s="88" t="s">
        <v>152</v>
      </c>
      <c r="J14" s="92"/>
      <c r="K14" s="92"/>
      <c r="L14" s="92"/>
      <c r="M14" s="92"/>
      <c r="N14" s="92"/>
      <c r="O14" s="92"/>
    </row>
    <row r="15" spans="2:15" x14ac:dyDescent="0.25">
      <c r="B15" s="49"/>
      <c r="C15" s="52" t="s">
        <v>107</v>
      </c>
      <c r="D15" s="53"/>
      <c r="E15" s="53"/>
      <c r="F15" s="53"/>
      <c r="G15" s="53"/>
      <c r="H15" s="84"/>
      <c r="I15" s="89"/>
      <c r="J15" s="89"/>
      <c r="K15" s="89"/>
      <c r="L15" s="89"/>
      <c r="M15" s="89"/>
      <c r="N15" s="89"/>
      <c r="O15" s="89"/>
    </row>
    <row r="16" spans="2:15" x14ac:dyDescent="0.25">
      <c r="B16" s="49"/>
      <c r="C16" s="52" t="s">
        <v>108</v>
      </c>
      <c r="D16" s="53"/>
      <c r="E16" s="53"/>
      <c r="F16" s="53"/>
      <c r="G16" s="53"/>
      <c r="H16" s="91"/>
      <c r="I16" s="88" t="s">
        <v>147</v>
      </c>
      <c r="J16" s="90"/>
      <c r="K16" s="87"/>
      <c r="L16" s="87"/>
      <c r="M16" s="87"/>
      <c r="N16" s="87"/>
      <c r="O16" s="87"/>
    </row>
    <row r="17" spans="2:15" x14ac:dyDescent="0.25">
      <c r="B17" s="49"/>
      <c r="C17" s="52" t="s">
        <v>98</v>
      </c>
      <c r="D17" s="53"/>
      <c r="E17" s="53"/>
      <c r="F17" s="53"/>
      <c r="G17" s="53"/>
      <c r="H17" s="91"/>
      <c r="I17" s="86"/>
      <c r="J17" s="88" t="s">
        <v>112</v>
      </c>
      <c r="K17" s="87"/>
      <c r="L17" s="87"/>
      <c r="M17" s="87"/>
      <c r="N17" s="87"/>
      <c r="O17" s="87"/>
    </row>
    <row r="18" spans="2:15" x14ac:dyDescent="0.25">
      <c r="B18" s="49"/>
      <c r="C18" s="52"/>
      <c r="D18" s="53"/>
      <c r="E18" s="53"/>
      <c r="F18" s="53"/>
      <c r="G18" s="53"/>
      <c r="H18" s="91"/>
      <c r="I18" s="86"/>
      <c r="J18" s="90" t="s">
        <v>158</v>
      </c>
      <c r="K18" s="87"/>
      <c r="L18" s="87"/>
      <c r="M18" s="87"/>
      <c r="N18" s="87"/>
      <c r="O18" s="87"/>
    </row>
    <row r="19" spans="2:15" x14ac:dyDescent="0.25">
      <c r="B19" s="51" t="s">
        <v>102</v>
      </c>
      <c r="C19" s="52"/>
      <c r="D19" s="53"/>
      <c r="E19" s="53"/>
      <c r="F19" s="53"/>
      <c r="G19" s="53"/>
      <c r="H19" s="91"/>
      <c r="I19" s="88"/>
      <c r="J19" s="90" t="s">
        <v>159</v>
      </c>
      <c r="K19" s="87"/>
      <c r="L19" s="87"/>
      <c r="M19" s="87"/>
      <c r="N19" s="87"/>
      <c r="O19" s="87"/>
    </row>
    <row r="20" spans="2:15" x14ac:dyDescent="0.25">
      <c r="B20" s="49"/>
      <c r="C20" s="51" t="s">
        <v>95</v>
      </c>
      <c r="D20" s="50"/>
      <c r="E20" s="50"/>
      <c r="F20" s="50"/>
      <c r="G20" s="50"/>
      <c r="H20" s="91"/>
      <c r="I20" s="86"/>
      <c r="J20" s="90" t="s">
        <v>160</v>
      </c>
      <c r="K20" s="87"/>
      <c r="L20" s="87"/>
      <c r="M20" s="87"/>
      <c r="N20" s="87"/>
      <c r="O20" s="87"/>
    </row>
    <row r="21" spans="2:15" x14ac:dyDescent="0.25">
      <c r="B21" s="49"/>
      <c r="C21" s="52" t="s">
        <v>103</v>
      </c>
      <c r="D21" s="53"/>
      <c r="E21" s="53"/>
      <c r="F21" s="53"/>
      <c r="G21" s="53"/>
      <c r="H21" s="91"/>
      <c r="I21" s="89"/>
      <c r="J21" s="86" t="s">
        <v>161</v>
      </c>
      <c r="K21" s="89"/>
      <c r="L21" s="89"/>
      <c r="M21" s="89"/>
      <c r="N21" s="89"/>
      <c r="O21" s="89"/>
    </row>
    <row r="22" spans="2:15" x14ac:dyDescent="0.25">
      <c r="B22" s="49"/>
      <c r="C22" s="52" t="s">
        <v>107</v>
      </c>
      <c r="D22" s="53"/>
      <c r="E22" s="53"/>
      <c r="F22" s="53"/>
      <c r="G22" s="53"/>
      <c r="H22" s="91"/>
      <c r="I22" s="89"/>
      <c r="J22" s="54"/>
      <c r="K22" s="89"/>
      <c r="L22" s="89"/>
      <c r="M22" s="89"/>
      <c r="N22" s="89"/>
      <c r="O22" s="89"/>
    </row>
    <row r="23" spans="2:15" x14ac:dyDescent="0.25">
      <c r="B23" s="49"/>
      <c r="C23" s="52" t="s">
        <v>108</v>
      </c>
      <c r="D23" s="53"/>
      <c r="E23" s="53"/>
      <c r="F23" s="53"/>
      <c r="G23" s="53"/>
      <c r="H23" s="84"/>
      <c r="I23" s="88" t="s">
        <v>148</v>
      </c>
      <c r="J23" s="88"/>
      <c r="K23" s="89"/>
      <c r="L23" s="89"/>
      <c r="M23" s="89"/>
      <c r="N23" s="89"/>
      <c r="O23" s="89"/>
    </row>
    <row r="24" spans="2:15" x14ac:dyDescent="0.25">
      <c r="B24" s="49"/>
      <c r="C24" s="52" t="s">
        <v>98</v>
      </c>
      <c r="D24" s="53"/>
      <c r="E24" s="53"/>
      <c r="F24" s="53"/>
      <c r="G24" s="53"/>
      <c r="H24" s="91"/>
      <c r="I24" s="89"/>
      <c r="J24" s="89"/>
      <c r="K24" s="87"/>
      <c r="L24" s="87"/>
      <c r="M24" s="87"/>
      <c r="N24" s="87"/>
      <c r="O24" s="87"/>
    </row>
    <row r="25" spans="2:15" x14ac:dyDescent="0.25">
      <c r="B25" s="49"/>
      <c r="C25" s="52"/>
      <c r="D25" s="53"/>
      <c r="E25" s="53"/>
      <c r="F25" s="53"/>
      <c r="G25" s="53"/>
      <c r="H25" s="91"/>
      <c r="I25" s="88" t="s">
        <v>149</v>
      </c>
      <c r="J25" s="90"/>
      <c r="K25" s="89"/>
      <c r="L25" s="89"/>
      <c r="M25" s="89"/>
      <c r="N25" s="89"/>
      <c r="O25" s="89"/>
    </row>
    <row r="26" spans="2:15" x14ac:dyDescent="0.25">
      <c r="B26" s="51" t="s">
        <v>104</v>
      </c>
      <c r="C26" s="52"/>
      <c r="D26" s="53"/>
      <c r="E26" s="53"/>
      <c r="F26" s="53"/>
      <c r="G26" s="53"/>
      <c r="H26" s="91"/>
      <c r="I26" s="90"/>
      <c r="J26" s="88" t="s">
        <v>112</v>
      </c>
      <c r="K26" s="87"/>
      <c r="L26" s="87"/>
      <c r="M26" s="87"/>
      <c r="N26" s="87"/>
      <c r="O26" s="87"/>
    </row>
    <row r="27" spans="2:15" x14ac:dyDescent="0.25">
      <c r="B27" s="49"/>
      <c r="C27" s="51" t="s">
        <v>95</v>
      </c>
      <c r="D27" s="50"/>
      <c r="E27" s="50"/>
      <c r="F27" s="50"/>
      <c r="G27" s="50"/>
      <c r="H27" s="91"/>
      <c r="I27" s="90"/>
      <c r="J27" s="90" t="s">
        <v>115</v>
      </c>
      <c r="K27" s="87"/>
      <c r="L27" s="87"/>
      <c r="M27" s="87"/>
      <c r="N27" s="87"/>
      <c r="O27" s="87"/>
    </row>
    <row r="28" spans="2:15" x14ac:dyDescent="0.25">
      <c r="B28" s="49"/>
      <c r="C28" s="52" t="s">
        <v>105</v>
      </c>
      <c r="D28" s="53"/>
      <c r="E28" s="53"/>
      <c r="F28" s="53"/>
      <c r="G28" s="53"/>
      <c r="H28" s="91"/>
      <c r="I28" s="90"/>
      <c r="J28" s="90" t="s">
        <v>116</v>
      </c>
      <c r="K28" s="87"/>
      <c r="L28" s="87"/>
      <c r="M28" s="87"/>
      <c r="N28" s="87"/>
      <c r="O28" s="87"/>
    </row>
    <row r="29" spans="2:15" x14ac:dyDescent="0.25">
      <c r="B29" s="49"/>
      <c r="C29" s="52" t="s">
        <v>107</v>
      </c>
      <c r="D29" s="53"/>
      <c r="E29" s="53"/>
      <c r="F29" s="53"/>
      <c r="G29" s="53"/>
      <c r="H29" s="91"/>
      <c r="I29" s="89"/>
      <c r="J29" s="89"/>
      <c r="K29" s="87"/>
      <c r="L29" s="87"/>
      <c r="M29" s="87"/>
      <c r="N29" s="87"/>
      <c r="O29" s="87"/>
    </row>
    <row r="30" spans="2:15" x14ac:dyDescent="0.25">
      <c r="B30" s="49"/>
      <c r="C30" s="52" t="s">
        <v>108</v>
      </c>
      <c r="D30" s="53"/>
      <c r="E30" s="53"/>
      <c r="F30" s="53"/>
      <c r="G30" s="53"/>
      <c r="H30" s="84"/>
      <c r="I30" s="88" t="s">
        <v>150</v>
      </c>
      <c r="J30" s="90"/>
      <c r="K30" s="89"/>
      <c r="L30" s="89"/>
      <c r="M30" s="89"/>
      <c r="N30" s="89"/>
      <c r="O30" s="89"/>
    </row>
    <row r="31" spans="2:15" x14ac:dyDescent="0.25">
      <c r="B31" s="49"/>
      <c r="C31" s="52" t="s">
        <v>98</v>
      </c>
      <c r="D31" s="53"/>
      <c r="E31" s="53"/>
      <c r="F31" s="53"/>
      <c r="G31" s="53"/>
      <c r="H31" s="91"/>
      <c r="I31" s="90"/>
      <c r="J31" s="88" t="s">
        <v>112</v>
      </c>
      <c r="K31" s="87"/>
      <c r="L31" s="87"/>
      <c r="M31" s="87"/>
      <c r="N31" s="87"/>
      <c r="O31" s="87"/>
    </row>
    <row r="32" spans="2:15" x14ac:dyDescent="0.25">
      <c r="B32" s="50"/>
      <c r="C32" s="53"/>
      <c r="D32" s="53"/>
      <c r="E32" s="53"/>
      <c r="F32" s="53"/>
      <c r="G32" s="53"/>
      <c r="H32" s="91"/>
      <c r="I32" s="90"/>
      <c r="J32" s="90" t="s">
        <v>117</v>
      </c>
      <c r="K32" s="87"/>
      <c r="L32" s="87"/>
      <c r="M32" s="87"/>
      <c r="N32" s="87"/>
      <c r="O32" s="87"/>
    </row>
    <row r="33" spans="2:15" x14ac:dyDescent="0.25">
      <c r="B33" s="50"/>
      <c r="C33" s="53"/>
      <c r="D33" s="53"/>
      <c r="E33" s="53"/>
      <c r="F33" s="53"/>
      <c r="G33" s="53"/>
      <c r="H33" s="91"/>
      <c r="I33" s="93"/>
      <c r="J33" s="90" t="s">
        <v>118</v>
      </c>
      <c r="K33" s="87"/>
      <c r="L33" s="87"/>
      <c r="M33" s="87"/>
      <c r="N33" s="87"/>
      <c r="O33" s="87"/>
    </row>
    <row r="34" spans="2:15" x14ac:dyDescent="0.25">
      <c r="B34" s="54"/>
      <c r="C34" s="54"/>
      <c r="D34" s="54"/>
      <c r="E34" s="54"/>
      <c r="F34" s="54"/>
      <c r="G34" s="54"/>
      <c r="H34" s="91"/>
      <c r="I34" s="86"/>
      <c r="J34" s="86" t="s">
        <v>119</v>
      </c>
      <c r="K34" s="87"/>
      <c r="L34" s="87"/>
      <c r="M34" s="87"/>
      <c r="N34" s="87"/>
      <c r="O34" s="87"/>
    </row>
    <row r="35" spans="2:15" x14ac:dyDescent="0.25">
      <c r="B35" s="50"/>
      <c r="C35" s="50"/>
      <c r="D35" s="50"/>
      <c r="E35" s="50"/>
      <c r="F35" s="50"/>
      <c r="G35" s="50"/>
      <c r="H35" s="91"/>
      <c r="I35" s="86"/>
      <c r="J35" s="86" t="s">
        <v>120</v>
      </c>
      <c r="K35" s="87"/>
      <c r="L35" s="87"/>
      <c r="M35" s="87"/>
      <c r="N35" s="87"/>
      <c r="O35" s="87"/>
    </row>
    <row r="36" spans="2:15" x14ac:dyDescent="0.25">
      <c r="B36" s="54"/>
      <c r="C36" s="54"/>
      <c r="D36" s="54"/>
      <c r="E36" s="54"/>
      <c r="F36" s="54"/>
      <c r="G36" s="54"/>
      <c r="H36" s="91"/>
      <c r="I36" s="86"/>
      <c r="J36" s="86" t="s">
        <v>163</v>
      </c>
      <c r="K36" s="87"/>
      <c r="L36" s="87"/>
      <c r="M36" s="87"/>
      <c r="N36" s="87"/>
      <c r="O36" s="87"/>
    </row>
    <row r="37" spans="2:15" x14ac:dyDescent="0.25">
      <c r="B37" s="54"/>
      <c r="C37" s="54"/>
      <c r="D37" s="54"/>
      <c r="E37" s="54"/>
      <c r="F37" s="54"/>
      <c r="G37" s="54"/>
      <c r="H37" s="89"/>
      <c r="I37" s="89"/>
      <c r="J37" s="89"/>
      <c r="K37" s="87"/>
      <c r="L37" s="87"/>
      <c r="M37" s="87"/>
      <c r="N37" s="87"/>
      <c r="O37" s="87"/>
    </row>
    <row r="38" spans="2:15" x14ac:dyDescent="0.25">
      <c r="B38" s="54"/>
      <c r="C38" s="54"/>
      <c r="D38" s="54"/>
      <c r="E38" s="54"/>
      <c r="F38" s="54"/>
      <c r="G38" s="54"/>
      <c r="H38" s="89"/>
      <c r="I38" s="88" t="s">
        <v>151</v>
      </c>
      <c r="J38" s="90"/>
      <c r="K38" s="89"/>
      <c r="L38" s="89"/>
      <c r="M38" s="89"/>
      <c r="N38" s="89"/>
      <c r="O38" s="89"/>
    </row>
    <row r="39" spans="2:15" x14ac:dyDescent="0.25">
      <c r="B39" s="54"/>
      <c r="C39" s="54"/>
      <c r="D39" s="54"/>
      <c r="E39" s="54"/>
      <c r="F39" s="54"/>
      <c r="G39" s="54"/>
      <c r="H39" s="89"/>
      <c r="I39" s="90"/>
      <c r="J39" s="88" t="s">
        <v>112</v>
      </c>
      <c r="K39" s="87"/>
      <c r="L39" s="87"/>
      <c r="M39" s="87"/>
      <c r="N39" s="87"/>
      <c r="O39" s="87"/>
    </row>
    <row r="40" spans="2:15" x14ac:dyDescent="0.25">
      <c r="B40" s="54"/>
      <c r="C40" s="54"/>
      <c r="D40" s="54"/>
      <c r="E40" s="54"/>
      <c r="F40" s="54"/>
      <c r="G40" s="54"/>
      <c r="H40" s="89"/>
      <c r="I40" s="90"/>
      <c r="J40" s="90" t="s">
        <v>121</v>
      </c>
      <c r="K40" s="87"/>
      <c r="L40" s="87"/>
      <c r="M40" s="87"/>
      <c r="N40" s="87"/>
      <c r="O40" s="87"/>
    </row>
    <row r="41" spans="2:15" x14ac:dyDescent="0.25">
      <c r="B41" s="54"/>
      <c r="C41" s="54"/>
      <c r="D41" s="54"/>
      <c r="E41" s="54"/>
      <c r="F41" s="54"/>
      <c r="G41" s="54"/>
      <c r="H41" s="89"/>
      <c r="I41" s="90"/>
      <c r="J41" s="90" t="s">
        <v>122</v>
      </c>
      <c r="K41" s="87"/>
      <c r="L41" s="87"/>
      <c r="M41" s="87"/>
      <c r="N41" s="87"/>
      <c r="O41" s="87"/>
    </row>
    <row r="42" spans="2:15" x14ac:dyDescent="0.25">
      <c r="B42" s="54"/>
      <c r="C42" s="54"/>
      <c r="D42" s="54"/>
      <c r="E42" s="54"/>
      <c r="F42" s="54"/>
      <c r="G42" s="54"/>
      <c r="H42" s="89"/>
      <c r="I42" s="90"/>
      <c r="J42" s="86" t="s">
        <v>164</v>
      </c>
      <c r="K42" s="87"/>
      <c r="L42" s="87"/>
      <c r="M42" s="87"/>
      <c r="N42" s="87"/>
      <c r="O42" s="87"/>
    </row>
    <row r="43" spans="2:15" x14ac:dyDescent="0.25">
      <c r="B43" s="54"/>
      <c r="C43" s="54"/>
      <c r="D43" s="54"/>
      <c r="E43" s="54"/>
      <c r="F43" s="54"/>
      <c r="G43" s="54"/>
      <c r="H43" s="94"/>
      <c r="I43" s="92"/>
      <c r="J43" s="86" t="s">
        <v>165</v>
      </c>
      <c r="K43" s="87"/>
      <c r="L43" s="87"/>
      <c r="M43" s="87"/>
      <c r="N43" s="87"/>
      <c r="O43" s="87"/>
    </row>
    <row r="44" spans="2:15" x14ac:dyDescent="0.25">
      <c r="B44" s="54"/>
      <c r="C44" s="54"/>
      <c r="D44" s="54"/>
      <c r="E44" s="54"/>
      <c r="F44" s="54"/>
      <c r="G44" s="54"/>
      <c r="H44" s="89"/>
      <c r="I44" s="92"/>
      <c r="J44" s="86" t="s">
        <v>162</v>
      </c>
      <c r="K44" s="92"/>
      <c r="L44" s="92"/>
      <c r="M44" s="92"/>
      <c r="N44" s="92"/>
      <c r="O44" s="92"/>
    </row>
    <row r="45" spans="2:15" ht="15" thickBot="1" x14ac:dyDescent="0.3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</row>
    <row r="46" spans="2:15" x14ac:dyDescent="0.25">
      <c r="B46" s="135" t="s">
        <v>173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7"/>
    </row>
    <row r="47" spans="2:15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40"/>
    </row>
    <row r="48" spans="2:15" ht="18.75" customHeight="1" thickBot="1" x14ac:dyDescent="0.3">
      <c r="B48" s="141" t="s">
        <v>47</v>
      </c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3"/>
    </row>
  </sheetData>
  <sheetProtection sheet="1" objects="1" scenarios="1"/>
  <mergeCells count="2">
    <mergeCell ref="B46:O47"/>
    <mergeCell ref="B48:O48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41BE-2B8D-43D8-919C-AA3EE672F39C}">
  <sheetPr codeName="Foglio10">
    <tabColor theme="0"/>
    <pageSetUpPr fitToPage="1"/>
  </sheetPr>
  <dimension ref="B2:AK224"/>
  <sheetViews>
    <sheetView zoomScaleNormal="100" zoomScaleSheetLayoutView="100" zoomScalePageLayoutView="125" workbookViewId="0">
      <selection activeCell="I120" sqref="I120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7" width="8.85546875" style="3"/>
    <col min="38" max="16384" width="8.85546875" style="32"/>
  </cols>
  <sheetData>
    <row r="2" spans="2:37" ht="14.25" customHeight="1" x14ac:dyDescent="0.25">
      <c r="B2" s="145" t="s">
        <v>181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79"/>
      <c r="AE2" s="79"/>
      <c r="AF2" s="79"/>
      <c r="AG2" s="79"/>
      <c r="AH2" s="79"/>
      <c r="AI2" s="80"/>
    </row>
    <row r="3" spans="2:37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79"/>
      <c r="AE3" s="79" t="s">
        <v>27</v>
      </c>
      <c r="AF3" s="79" t="s">
        <v>28</v>
      </c>
      <c r="AG3" s="80"/>
      <c r="AH3" s="80"/>
      <c r="AI3" s="80"/>
    </row>
    <row r="4" spans="2:37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79" t="s">
        <v>4</v>
      </c>
      <c r="AE4" s="126">
        <f>$E$11</f>
        <v>5770</v>
      </c>
      <c r="AF4" s="126">
        <f>$G$11</f>
        <v>6003</v>
      </c>
      <c r="AG4" s="80"/>
      <c r="AH4" s="80"/>
      <c r="AI4" s="80"/>
    </row>
    <row r="5" spans="2:37" x14ac:dyDescent="0.25">
      <c r="AC5" s="102"/>
      <c r="AD5" s="99"/>
      <c r="AE5" s="99"/>
      <c r="AF5" s="99"/>
      <c r="AG5" s="99"/>
      <c r="AH5" s="100"/>
      <c r="AI5" s="80"/>
    </row>
    <row r="6" spans="2:37" s="65" customFormat="1" ht="24.95" customHeight="1" x14ac:dyDescent="0.25">
      <c r="B6" s="63" t="s">
        <v>198</v>
      </c>
      <c r="C6" s="64"/>
      <c r="D6" s="64"/>
      <c r="AB6" s="102"/>
      <c r="AC6" s="8"/>
      <c r="AD6" s="99"/>
      <c r="AE6" s="99"/>
      <c r="AF6" s="99"/>
      <c r="AG6" s="79"/>
      <c r="AH6" s="79"/>
      <c r="AI6" s="99"/>
      <c r="AJ6" s="102"/>
      <c r="AK6" s="102"/>
    </row>
    <row r="7" spans="2:37" s="17" customFormat="1" ht="15" customHeight="1" x14ac:dyDescent="0.25">
      <c r="B7" s="146" t="s">
        <v>64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AB7" s="8"/>
      <c r="AC7" s="8"/>
      <c r="AD7" s="79"/>
      <c r="AE7" s="79"/>
      <c r="AF7" s="79"/>
      <c r="AG7" s="79"/>
      <c r="AH7" s="79"/>
      <c r="AI7" s="79"/>
      <c r="AJ7" s="8"/>
      <c r="AK7" s="8"/>
    </row>
    <row r="8" spans="2:37" s="17" customFormat="1" ht="27" customHeight="1" x14ac:dyDescent="0.25">
      <c r="B8" s="147"/>
      <c r="C8" s="153"/>
      <c r="D8" s="153"/>
      <c r="E8" s="149" t="s">
        <v>27</v>
      </c>
      <c r="F8" s="149"/>
      <c r="G8" s="149" t="s">
        <v>28</v>
      </c>
      <c r="H8" s="149"/>
      <c r="I8" s="149" t="s">
        <v>29</v>
      </c>
      <c r="J8" s="149"/>
      <c r="K8" s="154" t="s">
        <v>30</v>
      </c>
      <c r="L8" s="154"/>
      <c r="M8" s="149" t="s">
        <v>31</v>
      </c>
      <c r="N8" s="149"/>
      <c r="O8" s="149" t="s">
        <v>32</v>
      </c>
      <c r="P8" s="149"/>
      <c r="Q8" s="149" t="s">
        <v>33</v>
      </c>
      <c r="R8" s="149"/>
      <c r="AB8" s="8"/>
      <c r="AC8" s="8"/>
      <c r="AD8" s="79"/>
      <c r="AE8" s="79" t="s">
        <v>29</v>
      </c>
      <c r="AF8" s="79" t="s">
        <v>30</v>
      </c>
      <c r="AG8" s="79"/>
      <c r="AH8" s="79"/>
      <c r="AI8" s="79"/>
      <c r="AJ8" s="8"/>
      <c r="AK8" s="8"/>
    </row>
    <row r="9" spans="2:37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AB9" s="8"/>
      <c r="AC9" s="8"/>
      <c r="AD9" s="79" t="s">
        <v>4</v>
      </c>
      <c r="AE9" s="126">
        <f>$I$11</f>
        <v>10267</v>
      </c>
      <c r="AF9" s="126">
        <f>$K$11</f>
        <v>1506</v>
      </c>
      <c r="AG9" s="79"/>
      <c r="AH9" s="79"/>
      <c r="AI9" s="79"/>
      <c r="AJ9" s="8"/>
      <c r="AK9" s="8"/>
    </row>
    <row r="10" spans="2:37" s="17" customFormat="1" ht="12.75" x14ac:dyDescent="0.25">
      <c r="B10" s="17" t="s">
        <v>3</v>
      </c>
      <c r="C10" s="26">
        <f>'2. Rete distributiva'!$C$24</f>
        <v>64281</v>
      </c>
      <c r="D10" s="27">
        <f>C10/$C$10</f>
        <v>1</v>
      </c>
      <c r="E10" s="26">
        <f>$G$67</f>
        <v>32979</v>
      </c>
      <c r="F10" s="18">
        <f>E10/$C$10</f>
        <v>0.51304428991459372</v>
      </c>
      <c r="G10" s="26">
        <f>$G$68</f>
        <v>31302</v>
      </c>
      <c r="H10" s="18">
        <f>G10/$C$10</f>
        <v>0.48695571008540628</v>
      </c>
      <c r="I10" s="26">
        <f>$G$69</f>
        <v>52613</v>
      </c>
      <c r="J10" s="18">
        <f>I10/$C$10</f>
        <v>0.81848446663866459</v>
      </c>
      <c r="K10" s="26">
        <f>$G$70</f>
        <v>11668</v>
      </c>
      <c r="L10" s="18">
        <f>K10/$C$10</f>
        <v>0.18151553336133538</v>
      </c>
      <c r="M10" s="26">
        <f>$G$71</f>
        <v>38038</v>
      </c>
      <c r="N10" s="18">
        <f>M10/$C$10</f>
        <v>0.59174561690079497</v>
      </c>
      <c r="O10" s="26">
        <f>$G$72</f>
        <v>25531</v>
      </c>
      <c r="P10" s="18">
        <f>O10/$C$10</f>
        <v>0.39717801527667584</v>
      </c>
      <c r="Q10" s="26">
        <f>$G$73</f>
        <v>712</v>
      </c>
      <c r="R10" s="18">
        <f>Q10/$C$10</f>
        <v>1.1076367822529208E-2</v>
      </c>
      <c r="AB10" s="8"/>
      <c r="AC10" s="8"/>
      <c r="AD10" s="79"/>
      <c r="AE10" s="79"/>
      <c r="AF10" s="79"/>
      <c r="AG10" s="79"/>
      <c r="AH10" s="79"/>
      <c r="AI10" s="79"/>
      <c r="AJ10" s="8"/>
      <c r="AK10" s="8"/>
    </row>
    <row r="11" spans="2:37" s="17" customFormat="1" ht="12.75" x14ac:dyDescent="0.25">
      <c r="B11" s="17" t="s">
        <v>4</v>
      </c>
      <c r="C11" s="26">
        <f>'2. Rete distributiva'!$C$25</f>
        <v>11773</v>
      </c>
      <c r="D11" s="29">
        <f>C11/$C$11</f>
        <v>1</v>
      </c>
      <c r="E11" s="26">
        <f>$G$90</f>
        <v>5770</v>
      </c>
      <c r="F11" s="16">
        <f>E11/$C$11</f>
        <v>0.49010447634417736</v>
      </c>
      <c r="G11" s="26">
        <f>$G$91</f>
        <v>6003</v>
      </c>
      <c r="H11" s="16">
        <f>G11/$C$11</f>
        <v>0.50989552365582269</v>
      </c>
      <c r="I11" s="26">
        <f>$G$92</f>
        <v>10267</v>
      </c>
      <c r="J11" s="16">
        <f>I11/$C$11</f>
        <v>0.87208018347065319</v>
      </c>
      <c r="K11" s="26">
        <f>$G$93</f>
        <v>1506</v>
      </c>
      <c r="L11" s="16">
        <f>K11/$C$11</f>
        <v>0.12791981652934681</v>
      </c>
      <c r="M11" s="26">
        <f>$G$94</f>
        <v>6795</v>
      </c>
      <c r="N11" s="16">
        <f>M11/$C$11</f>
        <v>0.5771680964919732</v>
      </c>
      <c r="O11" s="26">
        <f>$G$95</f>
        <v>4854</v>
      </c>
      <c r="P11" s="16">
        <f>O11/$C$11</f>
        <v>0.41229932897307398</v>
      </c>
      <c r="Q11" s="26">
        <f>$G$96</f>
        <v>124</v>
      </c>
      <c r="R11" s="16">
        <f>Q11/$C$11</f>
        <v>1.0532574534952857E-2</v>
      </c>
      <c r="AB11" s="8"/>
      <c r="AC11" s="8"/>
      <c r="AD11" s="79"/>
      <c r="AE11" s="79"/>
      <c r="AF11" s="79"/>
      <c r="AG11" s="79"/>
      <c r="AH11" s="79"/>
      <c r="AI11" s="79"/>
      <c r="AJ11" s="8"/>
      <c r="AK11" s="8"/>
    </row>
    <row r="12" spans="2:37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AB12" s="8"/>
      <c r="AC12" s="8"/>
      <c r="AD12" s="79"/>
      <c r="AE12" s="79"/>
      <c r="AF12" s="79"/>
      <c r="AG12" s="79"/>
      <c r="AH12" s="79"/>
      <c r="AI12" s="79"/>
      <c r="AJ12" s="8"/>
      <c r="AK12" s="8"/>
    </row>
    <row r="13" spans="2:37" s="17" customFormat="1" ht="15" customHeight="1" x14ac:dyDescent="0.25">
      <c r="B13" s="17" t="s">
        <v>53</v>
      </c>
      <c r="C13" s="26">
        <f>'2. Rete distributiva'!$C$27</f>
        <v>2165</v>
      </c>
      <c r="D13" s="27">
        <f>C13/$C$13</f>
        <v>1</v>
      </c>
      <c r="E13" s="26">
        <f>$G$113</f>
        <v>1061</v>
      </c>
      <c r="F13" s="18">
        <f>E13/$C$13</f>
        <v>0.4900692840646651</v>
      </c>
      <c r="G13" s="26">
        <f>$G$114</f>
        <v>1104</v>
      </c>
      <c r="H13" s="18">
        <f>G13/$C$13</f>
        <v>0.5099307159353349</v>
      </c>
      <c r="I13" s="26">
        <f>$G$115</f>
        <v>1974</v>
      </c>
      <c r="J13" s="18">
        <f>I13/$C$13</f>
        <v>0.91177829099307162</v>
      </c>
      <c r="K13" s="26">
        <f>$G$116</f>
        <v>191</v>
      </c>
      <c r="L13" s="18">
        <f>K13/$C$13</f>
        <v>8.8221709006928412E-2</v>
      </c>
      <c r="M13" s="26">
        <f>$G$117</f>
        <v>1232</v>
      </c>
      <c r="N13" s="18">
        <f>M13/$C$13</f>
        <v>0.5690531177829099</v>
      </c>
      <c r="O13" s="26">
        <f>$G$118</f>
        <v>914</v>
      </c>
      <c r="P13" s="18">
        <f>O13/$C$13</f>
        <v>0.42217090069284063</v>
      </c>
      <c r="Q13" s="26">
        <f>$G$119</f>
        <v>19</v>
      </c>
      <c r="R13" s="18">
        <f>Q13/$C$13</f>
        <v>8.7759815242494221E-3</v>
      </c>
      <c r="AB13" s="8"/>
      <c r="AC13" s="8"/>
      <c r="AD13" s="79"/>
      <c r="AE13" s="79"/>
      <c r="AF13" s="79"/>
      <c r="AG13" s="79"/>
      <c r="AH13" s="79"/>
      <c r="AI13" s="79"/>
      <c r="AJ13" s="8"/>
      <c r="AK13" s="8"/>
    </row>
    <row r="14" spans="2:37" s="17" customFormat="1" ht="12.75" x14ac:dyDescent="0.25">
      <c r="B14" s="17" t="s">
        <v>5</v>
      </c>
      <c r="C14" s="26">
        <f>'2. Rete distributiva'!$C$28</f>
        <v>5403</v>
      </c>
      <c r="D14" s="27">
        <f>C14/$C$14</f>
        <v>1</v>
      </c>
      <c r="E14" s="26">
        <f>$G$136</f>
        <v>2482</v>
      </c>
      <c r="F14" s="18">
        <f>E14/$C$14</f>
        <v>0.45937442161761982</v>
      </c>
      <c r="G14" s="26">
        <f>$G$137</f>
        <v>2921</v>
      </c>
      <c r="H14" s="18">
        <f>G14/$C$14</f>
        <v>0.54062557838238012</v>
      </c>
      <c r="I14" s="26">
        <f>$G$138</f>
        <v>4584</v>
      </c>
      <c r="J14" s="18">
        <f>I14/$C$14</f>
        <v>0.84841754580788453</v>
      </c>
      <c r="K14" s="26">
        <f>$G$139</f>
        <v>819</v>
      </c>
      <c r="L14" s="18">
        <f>K14/$C$14</f>
        <v>0.1515824541921155</v>
      </c>
      <c r="M14" s="26">
        <f>$G$140</f>
        <v>3190</v>
      </c>
      <c r="N14" s="18">
        <f>M14/$C$14</f>
        <v>0.59041273366648162</v>
      </c>
      <c r="O14" s="26">
        <f>$G$141</f>
        <v>2164</v>
      </c>
      <c r="P14" s="18">
        <f>O14/$C$14</f>
        <v>0.40051823061262259</v>
      </c>
      <c r="Q14" s="26">
        <f>$G$142</f>
        <v>49</v>
      </c>
      <c r="R14" s="18">
        <f>Q14/$C$14</f>
        <v>9.0690357208957992E-3</v>
      </c>
      <c r="AB14" s="8"/>
      <c r="AC14" s="8"/>
      <c r="AD14" s="79"/>
      <c r="AE14" s="79"/>
      <c r="AF14" s="79"/>
      <c r="AG14" s="79"/>
      <c r="AH14" s="79"/>
      <c r="AI14" s="79"/>
      <c r="AJ14" s="8"/>
      <c r="AK14" s="8"/>
    </row>
    <row r="15" spans="2:37" s="17" customFormat="1" ht="12.75" x14ac:dyDescent="0.25">
      <c r="B15" s="17" t="s">
        <v>6</v>
      </c>
      <c r="C15" s="26">
        <f>'2. Rete distributiva'!$C$29</f>
        <v>1888</v>
      </c>
      <c r="D15" s="27">
        <f>C15/$C$15</f>
        <v>1</v>
      </c>
      <c r="E15" s="26">
        <f>$G$159</f>
        <v>948</v>
      </c>
      <c r="F15" s="18">
        <f>E15/$C$15</f>
        <v>0.5021186440677966</v>
      </c>
      <c r="G15" s="26">
        <f>$G$160</f>
        <v>940</v>
      </c>
      <c r="H15" s="18">
        <f>G15/$C$15</f>
        <v>0.4978813559322034</v>
      </c>
      <c r="I15" s="26">
        <f>$G$161</f>
        <v>1689</v>
      </c>
      <c r="J15" s="18">
        <f>I15/$C$15</f>
        <v>0.89459745762711862</v>
      </c>
      <c r="K15" s="26">
        <f>$G$162</f>
        <v>199</v>
      </c>
      <c r="L15" s="18">
        <f>K15/$C$15</f>
        <v>0.10540254237288135</v>
      </c>
      <c r="M15" s="26">
        <f>$G$163</f>
        <v>1019</v>
      </c>
      <c r="N15" s="18">
        <f>M15/$C$15</f>
        <v>0.53972457627118642</v>
      </c>
      <c r="O15" s="26">
        <f>$G$164</f>
        <v>843</v>
      </c>
      <c r="P15" s="18">
        <f>O15/$C$15</f>
        <v>0.4465042372881356</v>
      </c>
      <c r="Q15" s="26">
        <f>$G$165</f>
        <v>26</v>
      </c>
      <c r="R15" s="18">
        <f>Q15/$C$15</f>
        <v>1.3771186440677966E-2</v>
      </c>
      <c r="AB15" s="8"/>
      <c r="AC15" s="8"/>
      <c r="AD15" s="79"/>
      <c r="AE15" s="79"/>
      <c r="AF15" s="79"/>
      <c r="AG15" s="79"/>
      <c r="AH15" s="79"/>
      <c r="AI15" s="79"/>
      <c r="AJ15" s="8"/>
      <c r="AK15" s="8"/>
    </row>
    <row r="16" spans="2:37" s="17" customFormat="1" ht="12.75" x14ac:dyDescent="0.25">
      <c r="B16" s="70" t="s">
        <v>7</v>
      </c>
      <c r="C16" s="28">
        <f>'2. Rete distributiva'!$C$30</f>
        <v>2317</v>
      </c>
      <c r="D16" s="29">
        <f>C16/$C$16</f>
        <v>1</v>
      </c>
      <c r="E16" s="28">
        <f>$G$182</f>
        <v>1279</v>
      </c>
      <c r="F16" s="16">
        <f>E16/$C$16</f>
        <v>0.55200690548122577</v>
      </c>
      <c r="G16" s="28">
        <f>$G$183</f>
        <v>1038</v>
      </c>
      <c r="H16" s="16">
        <f>G16/$C$16</f>
        <v>0.44799309451877428</v>
      </c>
      <c r="I16" s="28">
        <f>$G$184</f>
        <v>2020</v>
      </c>
      <c r="J16" s="16">
        <f>I16/$C$16</f>
        <v>0.87181700474751833</v>
      </c>
      <c r="K16" s="28">
        <f>$G$185</f>
        <v>297</v>
      </c>
      <c r="L16" s="16">
        <f>K16/$C$16</f>
        <v>0.12818299525248167</v>
      </c>
      <c r="M16" s="28">
        <f>$G$186</f>
        <v>1354</v>
      </c>
      <c r="N16" s="16">
        <f>M16/$C$16</f>
        <v>0.58437634872680189</v>
      </c>
      <c r="O16" s="28">
        <f>$G$187</f>
        <v>933</v>
      </c>
      <c r="P16" s="16">
        <f>O16/$C$16</f>
        <v>0.40267587397496762</v>
      </c>
      <c r="Q16" s="28">
        <f>$G$188</f>
        <v>30</v>
      </c>
      <c r="R16" s="16">
        <f>Q16/$C$16</f>
        <v>1.294777729823047E-2</v>
      </c>
      <c r="AB16" s="8"/>
      <c r="AC16" s="8"/>
      <c r="AD16" s="79"/>
      <c r="AE16" s="79" t="s">
        <v>37</v>
      </c>
      <c r="AF16" s="79" t="s">
        <v>38</v>
      </c>
      <c r="AG16" s="79" t="s">
        <v>39</v>
      </c>
      <c r="AH16" s="79"/>
      <c r="AI16" s="79"/>
      <c r="AJ16" s="8"/>
      <c r="AK16" s="8"/>
    </row>
    <row r="17" spans="2:37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118"/>
      <c r="AD17" s="79" t="s">
        <v>4</v>
      </c>
      <c r="AE17" s="126">
        <f>$M$11</f>
        <v>6795</v>
      </c>
      <c r="AF17" s="126">
        <f>$O$11</f>
        <v>4854</v>
      </c>
      <c r="AG17" s="126">
        <f>$Q$11</f>
        <v>124</v>
      </c>
      <c r="AH17" s="79"/>
      <c r="AI17" s="79"/>
      <c r="AJ17" s="8"/>
      <c r="AK17" s="8"/>
    </row>
    <row r="18" spans="2:37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AC18" s="118"/>
      <c r="AD18" s="130"/>
      <c r="AE18" s="80"/>
      <c r="AF18" s="80"/>
      <c r="AG18" s="80"/>
      <c r="AH18" s="80"/>
      <c r="AI18" s="80"/>
    </row>
    <row r="19" spans="2:37" ht="14.25" x14ac:dyDescent="0.25">
      <c r="L19" s="5"/>
      <c r="M19" s="5"/>
      <c r="N19" s="5"/>
      <c r="O19" s="5"/>
      <c r="P19" s="5"/>
      <c r="Q19" s="5"/>
      <c r="R19" s="5"/>
      <c r="AC19" s="25"/>
      <c r="AD19" s="100"/>
      <c r="AE19" s="100"/>
      <c r="AF19" s="100"/>
      <c r="AG19" s="100"/>
      <c r="AH19" s="100"/>
      <c r="AI19" s="80"/>
    </row>
    <row r="20" spans="2:37" s="73" customFormat="1" ht="24.95" customHeight="1" x14ac:dyDescent="0.25">
      <c r="B20" s="63" t="s">
        <v>219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102"/>
      <c r="AD20" s="99"/>
      <c r="AE20" s="99"/>
      <c r="AF20" s="99"/>
      <c r="AG20" s="99"/>
      <c r="AH20" s="79"/>
      <c r="AI20" s="100"/>
      <c r="AJ20" s="25"/>
      <c r="AK20" s="25"/>
    </row>
    <row r="21" spans="2:37" s="17" customFormat="1" ht="15" customHeight="1" x14ac:dyDescent="0.25">
      <c r="B21" s="146" t="s">
        <v>64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AB21" s="8"/>
      <c r="AC21" s="8"/>
      <c r="AD21" s="79"/>
      <c r="AE21" s="79"/>
      <c r="AF21" s="79"/>
      <c r="AG21" s="79"/>
      <c r="AH21" s="79"/>
      <c r="AI21" s="79"/>
      <c r="AJ21" s="8"/>
      <c r="AK21" s="8"/>
    </row>
    <row r="22" spans="2:37" s="17" customFormat="1" ht="24.75" customHeight="1" x14ac:dyDescent="0.25">
      <c r="B22" s="147"/>
      <c r="C22" s="149"/>
      <c r="D22" s="149"/>
      <c r="E22" s="149"/>
      <c r="F22" s="151" t="s">
        <v>27</v>
      </c>
      <c r="G22" s="151"/>
      <c r="H22" s="151"/>
      <c r="I22" s="151" t="s">
        <v>28</v>
      </c>
      <c r="J22" s="151"/>
      <c r="K22" s="151"/>
      <c r="L22" s="154"/>
      <c r="M22" s="154"/>
      <c r="N22" s="154"/>
      <c r="O22" s="154"/>
      <c r="P22" s="154"/>
      <c r="Q22" s="154"/>
      <c r="AB22" s="8"/>
      <c r="AC22" s="8"/>
      <c r="AD22" s="79"/>
      <c r="AE22" s="79"/>
      <c r="AF22" s="79"/>
      <c r="AG22" s="79"/>
      <c r="AH22" s="79"/>
      <c r="AI22" s="79"/>
      <c r="AJ22" s="8"/>
      <c r="AK22" s="8"/>
    </row>
    <row r="23" spans="2:37" s="17" customFormat="1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76"/>
      <c r="M23" s="77"/>
      <c r="N23" s="77"/>
      <c r="O23" s="76"/>
      <c r="P23" s="77"/>
      <c r="Q23" s="77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2:37" s="17" customFormat="1" ht="12.75" x14ac:dyDescent="0.25">
      <c r="B24" s="17" t="s">
        <v>3</v>
      </c>
      <c r="C24" s="26">
        <f>'2. Rete distributiva'!$C$24</f>
        <v>64281</v>
      </c>
      <c r="D24" s="31">
        <f>$G$74-$F$74</f>
        <v>7180</v>
      </c>
      <c r="E24" s="19">
        <f>($G$74-$E$74)/$E$74</f>
        <v>0.3710939999573406</v>
      </c>
      <c r="F24" s="26">
        <f>$G$67</f>
        <v>32979</v>
      </c>
      <c r="G24" s="31">
        <f>G67-F67</f>
        <v>2832</v>
      </c>
      <c r="H24" s="19">
        <f>(G67-F67)/F67</f>
        <v>9.3939695492088762E-2</v>
      </c>
      <c r="I24" s="26">
        <f>$G$68</f>
        <v>31302</v>
      </c>
      <c r="J24" s="31">
        <f>G68-F68</f>
        <v>4348</v>
      </c>
      <c r="K24" s="19">
        <f>(G68-F68)/F68</f>
        <v>0.16131186465830674</v>
      </c>
      <c r="L24" s="31"/>
      <c r="M24" s="31"/>
      <c r="N24" s="19"/>
      <c r="O24" s="11"/>
      <c r="P24" s="31"/>
      <c r="Q24" s="1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2:37" s="17" customFormat="1" ht="12.75" x14ac:dyDescent="0.25">
      <c r="B25" s="17" t="s">
        <v>4</v>
      </c>
      <c r="C25" s="26">
        <f>'2. Rete distributiva'!$C$25</f>
        <v>11773</v>
      </c>
      <c r="D25" s="31">
        <f>$G$97-$F$97</f>
        <v>956</v>
      </c>
      <c r="E25" s="19">
        <f>($G$97-$E$97)/$E$97</f>
        <v>0.38099706744868034</v>
      </c>
      <c r="F25" s="26">
        <f>$G$90</f>
        <v>5770</v>
      </c>
      <c r="G25" s="31">
        <f>G90-F90</f>
        <v>260</v>
      </c>
      <c r="H25" s="19">
        <f>(G90-F90)/F90</f>
        <v>4.7186932849364795E-2</v>
      </c>
      <c r="I25" s="26">
        <f>$G$91</f>
        <v>6003</v>
      </c>
      <c r="J25" s="31">
        <f>G91-F91</f>
        <v>696</v>
      </c>
      <c r="K25" s="19">
        <f>(G91-F91)/F91</f>
        <v>0.13114754098360656</v>
      </c>
      <c r="L25" s="31"/>
      <c r="M25" s="31"/>
      <c r="N25" s="19"/>
      <c r="O25" s="11"/>
      <c r="P25" s="31"/>
      <c r="Q25" s="19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2:37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1"/>
      <c r="M26" s="11"/>
      <c r="N26" s="11"/>
      <c r="O26" s="11"/>
      <c r="P26" s="11"/>
      <c r="Q26" s="11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2:37" s="17" customFormat="1" ht="15" customHeight="1" x14ac:dyDescent="0.25">
      <c r="B27" s="17" t="s">
        <v>53</v>
      </c>
      <c r="C27" s="26">
        <f>'2. Rete distributiva'!$C$27</f>
        <v>2165</v>
      </c>
      <c r="D27" s="31">
        <f>$G$120-$F$120</f>
        <v>288</v>
      </c>
      <c r="E27" s="19">
        <f>($G$120-$E$120)/$E$120</f>
        <v>0.49930747922437674</v>
      </c>
      <c r="F27" s="26">
        <f>$G$113</f>
        <v>1061</v>
      </c>
      <c r="G27" s="31">
        <f>G113-F113</f>
        <v>121</v>
      </c>
      <c r="H27" s="19">
        <f>(G113-F113)/F113</f>
        <v>0.12872340425531914</v>
      </c>
      <c r="I27" s="26">
        <f>$G$114</f>
        <v>1104</v>
      </c>
      <c r="J27" s="31">
        <f>G114-F114</f>
        <v>167</v>
      </c>
      <c r="K27" s="19">
        <f>(G114-F114)/F114</f>
        <v>0.17822838847385272</v>
      </c>
      <c r="L27" s="31"/>
      <c r="M27" s="31"/>
      <c r="N27" s="19"/>
      <c r="O27" s="11"/>
      <c r="P27" s="31"/>
      <c r="Q27" s="19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2:37" s="17" customFormat="1" ht="12.75" x14ac:dyDescent="0.25">
      <c r="B28" s="17" t="s">
        <v>5</v>
      </c>
      <c r="C28" s="26">
        <f>'2. Rete distributiva'!$C$28</f>
        <v>5403</v>
      </c>
      <c r="D28" s="31">
        <f>$G$143-$F$143</f>
        <v>300</v>
      </c>
      <c r="E28" s="19">
        <f>($G$143-$E$143)/$E$143</f>
        <v>0.38113496932515339</v>
      </c>
      <c r="F28" s="26">
        <f>$G$136</f>
        <v>2482</v>
      </c>
      <c r="G28" s="31">
        <f>G136-F136</f>
        <v>45</v>
      </c>
      <c r="H28" s="19">
        <f>(G136-F136)/F136</f>
        <v>1.8465326220763235E-2</v>
      </c>
      <c r="I28" s="26">
        <f>$G$137</f>
        <v>2921</v>
      </c>
      <c r="J28" s="31">
        <f>G137-F137</f>
        <v>255</v>
      </c>
      <c r="K28" s="19">
        <f>(G137-F137)/F137</f>
        <v>9.564891222805702E-2</v>
      </c>
      <c r="L28" s="31"/>
      <c r="M28" s="31"/>
      <c r="N28" s="19"/>
      <c r="O28" s="11"/>
      <c r="P28" s="31"/>
      <c r="Q28" s="1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2:37" s="17" customFormat="1" ht="12.75" x14ac:dyDescent="0.25">
      <c r="B29" s="17" t="s">
        <v>6</v>
      </c>
      <c r="C29" s="26">
        <f>'2. Rete distributiva'!$C$29</f>
        <v>1888</v>
      </c>
      <c r="D29" s="31">
        <f>$G$166-$F$166</f>
        <v>289</v>
      </c>
      <c r="E29" s="19">
        <f>($G$166-$E$166)/$E$166</f>
        <v>0.47269890795631825</v>
      </c>
      <c r="F29" s="26">
        <f>$G$159</f>
        <v>948</v>
      </c>
      <c r="G29" s="31">
        <f>G159-F159</f>
        <v>102</v>
      </c>
      <c r="H29" s="19">
        <f>(G159-F159)/F159</f>
        <v>0.12056737588652482</v>
      </c>
      <c r="I29" s="26">
        <f>$G$160</f>
        <v>940</v>
      </c>
      <c r="J29" s="31">
        <f>G160-F160</f>
        <v>187</v>
      </c>
      <c r="K29" s="19">
        <f>(G160-F160)/F160</f>
        <v>0.24833997343957503</v>
      </c>
      <c r="L29" s="31"/>
      <c r="M29" s="31"/>
      <c r="N29" s="19"/>
      <c r="O29" s="11"/>
      <c r="P29" s="31"/>
      <c r="Q29" s="19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2:37" s="17" customFormat="1" ht="12.75" x14ac:dyDescent="0.25">
      <c r="B30" s="70" t="s">
        <v>7</v>
      </c>
      <c r="C30" s="28">
        <f>'2. Rete distributiva'!$C$30</f>
        <v>2317</v>
      </c>
      <c r="D30" s="31">
        <f>$G$189-$F$189</f>
        <v>79</v>
      </c>
      <c r="E30" s="19">
        <f>($G$189-$E$189)/$E$189</f>
        <v>0.22787493375728671</v>
      </c>
      <c r="F30" s="28">
        <f>$G$182</f>
        <v>1279</v>
      </c>
      <c r="G30" s="31">
        <f>G182-F182</f>
        <v>-8</v>
      </c>
      <c r="H30" s="19">
        <f>(G182-F182)/F182</f>
        <v>-6.216006216006216E-3</v>
      </c>
      <c r="I30" s="28">
        <f>$G$183</f>
        <v>1038</v>
      </c>
      <c r="J30" s="31">
        <f>G183-F183</f>
        <v>87</v>
      </c>
      <c r="K30" s="19">
        <f>(G183-F183)/F183</f>
        <v>9.1482649842271294E-2</v>
      </c>
      <c r="L30" s="31"/>
      <c r="M30" s="31"/>
      <c r="N30" s="19"/>
      <c r="O30" s="11"/>
      <c r="P30" s="31"/>
      <c r="Q30" s="19"/>
      <c r="S30" s="17" t="s">
        <v>8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2:37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  <c r="AB31" s="8"/>
      <c r="AC31" s="118"/>
      <c r="AD31" s="119"/>
      <c r="AE31" s="118"/>
      <c r="AF31" s="119"/>
      <c r="AG31" s="118"/>
      <c r="AH31" s="119"/>
      <c r="AI31" s="8"/>
      <c r="AJ31" s="8"/>
      <c r="AK31" s="8"/>
    </row>
    <row r="32" spans="2:37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119"/>
      <c r="AJ32" s="118"/>
    </row>
    <row r="33" spans="2:37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119"/>
      <c r="AJ33" s="118"/>
    </row>
    <row r="34" spans="2:37" s="73" customFormat="1" ht="24.95" customHeight="1" x14ac:dyDescent="0.25">
      <c r="B34" s="63" t="s">
        <v>220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  <c r="AI34" s="25"/>
      <c r="AJ34" s="25"/>
      <c r="AK34" s="25"/>
    </row>
    <row r="35" spans="2:37" s="17" customFormat="1" ht="15" customHeight="1" x14ac:dyDescent="0.25">
      <c r="B35" s="146" t="s">
        <v>64</v>
      </c>
      <c r="C35" s="148" t="s">
        <v>55</v>
      </c>
      <c r="D35" s="148"/>
      <c r="E35" s="148"/>
      <c r="F35" s="150" t="s">
        <v>2</v>
      </c>
      <c r="G35" s="150"/>
      <c r="H35" s="150"/>
      <c r="I35" s="150"/>
      <c r="J35" s="150"/>
      <c r="K35" s="15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2:37" s="17" customFormat="1" ht="24.75" customHeight="1" x14ac:dyDescent="0.25">
      <c r="B36" s="147"/>
      <c r="C36" s="149"/>
      <c r="D36" s="149"/>
      <c r="E36" s="149"/>
      <c r="F36" s="151" t="s">
        <v>29</v>
      </c>
      <c r="G36" s="151"/>
      <c r="H36" s="151"/>
      <c r="I36" s="151" t="s">
        <v>30</v>
      </c>
      <c r="J36" s="151"/>
      <c r="K36" s="151"/>
      <c r="L36" s="154"/>
      <c r="M36" s="154"/>
      <c r="N36" s="154"/>
      <c r="O36" s="154"/>
      <c r="P36" s="154"/>
      <c r="Q36" s="154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2:37" s="17" customFormat="1" ht="35.25" customHeight="1" x14ac:dyDescent="0.25">
      <c r="B37" s="66"/>
      <c r="C37" s="67" t="s">
        <v>268</v>
      </c>
      <c r="D37" s="68" t="s">
        <v>169</v>
      </c>
      <c r="E37" s="68" t="s">
        <v>170</v>
      </c>
      <c r="F37" s="67" t="s">
        <v>268</v>
      </c>
      <c r="G37" s="68" t="s">
        <v>169</v>
      </c>
      <c r="H37" s="68" t="s">
        <v>170</v>
      </c>
      <c r="I37" s="67" t="s">
        <v>268</v>
      </c>
      <c r="J37" s="68" t="s">
        <v>169</v>
      </c>
      <c r="K37" s="68" t="s">
        <v>170</v>
      </c>
      <c r="L37" s="76"/>
      <c r="M37" s="77"/>
      <c r="N37" s="77"/>
      <c r="O37" s="76"/>
      <c r="P37" s="77"/>
      <c r="Q37" s="77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2:37" s="17" customFormat="1" ht="12.75" x14ac:dyDescent="0.25">
      <c r="B38" s="17" t="s">
        <v>3</v>
      </c>
      <c r="C38" s="26">
        <f>'2. Rete distributiva'!$C$24</f>
        <v>64281</v>
      </c>
      <c r="D38" s="31">
        <f>$G$74-$F$74</f>
        <v>7180</v>
      </c>
      <c r="E38" s="19">
        <f>($G$74-$E$74)/$E$74</f>
        <v>0.3710939999573406</v>
      </c>
      <c r="F38" s="26">
        <f>$G$69</f>
        <v>52613</v>
      </c>
      <c r="G38" s="31">
        <f>G69-F69</f>
        <v>5659</v>
      </c>
      <c r="H38" s="19">
        <f>(G69-F69)/F69</f>
        <v>0.12052221322996975</v>
      </c>
      <c r="I38" s="26">
        <f>$G$70</f>
        <v>11668</v>
      </c>
      <c r="J38" s="31">
        <f>G70-F70</f>
        <v>1521</v>
      </c>
      <c r="K38" s="19">
        <f>(G70-F70)/F70</f>
        <v>0.14989652113925298</v>
      </c>
      <c r="L38" s="31"/>
      <c r="M38" s="31"/>
      <c r="N38" s="19"/>
      <c r="O38" s="11"/>
      <c r="P38" s="31"/>
      <c r="Q38" s="19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2:37" s="17" customFormat="1" ht="12.75" x14ac:dyDescent="0.25">
      <c r="B39" s="17" t="s">
        <v>4</v>
      </c>
      <c r="C39" s="26">
        <f>'2. Rete distributiva'!$C$25</f>
        <v>11773</v>
      </c>
      <c r="D39" s="31">
        <f>$G$97-$F$97</f>
        <v>956</v>
      </c>
      <c r="E39" s="19">
        <f>($G$97-$E$97)/$E$97</f>
        <v>0.38099706744868034</v>
      </c>
      <c r="F39" s="26">
        <f>$G$92</f>
        <v>10267</v>
      </c>
      <c r="G39" s="31">
        <f>G92-F92</f>
        <v>796</v>
      </c>
      <c r="H39" s="19">
        <f>(G92-F92)/F92</f>
        <v>8.4046035265547464E-2</v>
      </c>
      <c r="I39" s="26">
        <f>$G$93</f>
        <v>1506</v>
      </c>
      <c r="J39" s="31">
        <f>G93-F93</f>
        <v>160</v>
      </c>
      <c r="K39" s="19">
        <f>(G93-F93)/F93</f>
        <v>0.1188707280832095</v>
      </c>
      <c r="L39" s="31"/>
      <c r="M39" s="31"/>
      <c r="N39" s="19"/>
      <c r="O39" s="11"/>
      <c r="P39" s="31"/>
      <c r="Q39" s="19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2:37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1"/>
      <c r="M40" s="11"/>
      <c r="N40" s="11"/>
      <c r="O40" s="11"/>
      <c r="P40" s="11"/>
      <c r="Q40" s="11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2:37" s="17" customFormat="1" ht="15" customHeight="1" x14ac:dyDescent="0.25">
      <c r="B41" s="17" t="s">
        <v>53</v>
      </c>
      <c r="C41" s="26">
        <f>'2. Rete distributiva'!$C$27</f>
        <v>2165</v>
      </c>
      <c r="D41" s="31">
        <f>$G$120-$F$120</f>
        <v>288</v>
      </c>
      <c r="E41" s="19">
        <f>($G$120-$E$120)/$E$120</f>
        <v>0.49930747922437674</v>
      </c>
      <c r="F41" s="26">
        <f>$G$115</f>
        <v>1974</v>
      </c>
      <c r="G41" s="31">
        <f>G115-F115</f>
        <v>251</v>
      </c>
      <c r="H41" s="19">
        <f>(G115-F115)/F115</f>
        <v>0.1456761462565293</v>
      </c>
      <c r="I41" s="26">
        <f>$G$116</f>
        <v>191</v>
      </c>
      <c r="J41" s="31">
        <f>G116-F116</f>
        <v>37</v>
      </c>
      <c r="K41" s="19">
        <f>(G116-F116)/F116</f>
        <v>0.24025974025974026</v>
      </c>
      <c r="L41" s="31"/>
      <c r="M41" s="31"/>
      <c r="N41" s="19"/>
      <c r="O41" s="11"/>
      <c r="P41" s="31"/>
      <c r="Q41" s="19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2:37" s="17" customFormat="1" ht="12.75" x14ac:dyDescent="0.25">
      <c r="B42" s="17" t="s">
        <v>5</v>
      </c>
      <c r="C42" s="26">
        <f>'2. Rete distributiva'!$C$28</f>
        <v>5403</v>
      </c>
      <c r="D42" s="31">
        <f>$G$143-$F$143</f>
        <v>300</v>
      </c>
      <c r="E42" s="19">
        <f>($G$143-$E$143)/$E$143</f>
        <v>0.38113496932515339</v>
      </c>
      <c r="F42" s="26">
        <f>$G$138</f>
        <v>4584</v>
      </c>
      <c r="G42" s="31">
        <f>G138-F138</f>
        <v>209</v>
      </c>
      <c r="H42" s="19">
        <f>(G138-F138)/F138</f>
        <v>4.7771428571428569E-2</v>
      </c>
      <c r="I42" s="26">
        <f>$G$139</f>
        <v>819</v>
      </c>
      <c r="J42" s="31">
        <f>G139-F139</f>
        <v>91</v>
      </c>
      <c r="K42" s="19">
        <f>(G139-F139)/F139</f>
        <v>0.125</v>
      </c>
      <c r="L42" s="31"/>
      <c r="M42" s="31"/>
      <c r="N42" s="19"/>
      <c r="O42" s="11"/>
      <c r="P42" s="31"/>
      <c r="Q42" s="19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2:37" s="17" customFormat="1" ht="12.75" x14ac:dyDescent="0.25">
      <c r="B43" s="17" t="s">
        <v>6</v>
      </c>
      <c r="C43" s="26">
        <f>'2. Rete distributiva'!$C$29</f>
        <v>1888</v>
      </c>
      <c r="D43" s="31">
        <f>$G$166-$F$166</f>
        <v>289</v>
      </c>
      <c r="E43" s="19">
        <f>($G$166-$E$166)/$E$166</f>
        <v>0.47269890795631825</v>
      </c>
      <c r="F43" s="26">
        <f>$G$161</f>
        <v>1689</v>
      </c>
      <c r="G43" s="31">
        <f>G161-F161</f>
        <v>289</v>
      </c>
      <c r="H43" s="19">
        <f>(G161-F161)/F161</f>
        <v>0.20642857142857143</v>
      </c>
      <c r="I43" s="26">
        <f>$G$162</f>
        <v>199</v>
      </c>
      <c r="J43" s="31">
        <f>G162-F162</f>
        <v>0</v>
      </c>
      <c r="K43" s="19" t="s">
        <v>154</v>
      </c>
      <c r="L43" s="31"/>
      <c r="M43" s="31"/>
      <c r="N43" s="19"/>
      <c r="O43" s="11"/>
      <c r="P43" s="31"/>
      <c r="Q43" s="19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2:37" s="17" customFormat="1" ht="12.75" x14ac:dyDescent="0.25">
      <c r="B44" s="70" t="s">
        <v>7</v>
      </c>
      <c r="C44" s="28">
        <f>'2. Rete distributiva'!$C$30</f>
        <v>2317</v>
      </c>
      <c r="D44" s="31">
        <f>$G$189-$F$189</f>
        <v>79</v>
      </c>
      <c r="E44" s="19">
        <f>($G$189-$E$189)/$E$189</f>
        <v>0.22787493375728671</v>
      </c>
      <c r="F44" s="28">
        <f>$G$184</f>
        <v>2020</v>
      </c>
      <c r="G44" s="31">
        <f>G184-F184</f>
        <v>47</v>
      </c>
      <c r="H44" s="19">
        <f>(G184-F184)/F184</f>
        <v>2.3821591485048151E-2</v>
      </c>
      <c r="I44" s="28">
        <f>$G$185</f>
        <v>297</v>
      </c>
      <c r="J44" s="31">
        <f>G185-F185</f>
        <v>32</v>
      </c>
      <c r="K44" s="19">
        <f>(G185-F185)/F185</f>
        <v>0.12075471698113208</v>
      </c>
      <c r="L44" s="31"/>
      <c r="M44" s="31"/>
      <c r="N44" s="19"/>
      <c r="O44" s="11"/>
      <c r="P44" s="31"/>
      <c r="Q44" s="1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2:37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K45" s="72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2:37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119"/>
      <c r="AJ46" s="118"/>
    </row>
    <row r="47" spans="2:37" ht="14.25" x14ac:dyDescent="0.25">
      <c r="O47" s="5"/>
      <c r="P47" s="5"/>
      <c r="Q47" s="5"/>
      <c r="R47" s="5"/>
      <c r="AB47" s="118"/>
      <c r="AC47" s="119"/>
      <c r="AD47" s="118"/>
      <c r="AE47" s="119"/>
      <c r="AF47" s="118"/>
      <c r="AG47" s="119"/>
      <c r="AH47" s="118"/>
      <c r="AI47" s="119"/>
      <c r="AJ47" s="118"/>
    </row>
    <row r="48" spans="2:37" s="73" customFormat="1" ht="24.95" customHeight="1" x14ac:dyDescent="0.25">
      <c r="B48" s="63" t="s">
        <v>221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AB48" s="25"/>
      <c r="AC48" s="25"/>
      <c r="AD48" s="25"/>
      <c r="AE48" s="25"/>
      <c r="AF48" s="25"/>
      <c r="AG48" s="25"/>
      <c r="AH48" s="25"/>
      <c r="AI48" s="25"/>
      <c r="AJ48" s="25"/>
      <c r="AK48" s="25"/>
    </row>
    <row r="49" spans="2:37" s="17" customFormat="1" ht="15" customHeight="1" x14ac:dyDescent="0.25">
      <c r="B49" s="146" t="s">
        <v>64</v>
      </c>
      <c r="C49" s="148" t="s">
        <v>55</v>
      </c>
      <c r="D49" s="148"/>
      <c r="E49" s="148"/>
      <c r="F49" s="150" t="s">
        <v>2</v>
      </c>
      <c r="G49" s="150"/>
      <c r="H49" s="150"/>
      <c r="I49" s="150"/>
      <c r="J49" s="150"/>
      <c r="K49" s="150"/>
      <c r="L49" s="150" t="s">
        <v>2</v>
      </c>
      <c r="M49" s="150"/>
      <c r="N49" s="15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2:37" s="17" customFormat="1" ht="24.75" customHeight="1" x14ac:dyDescent="0.25">
      <c r="B50" s="147"/>
      <c r="C50" s="149"/>
      <c r="D50" s="149"/>
      <c r="E50" s="149"/>
      <c r="F50" s="151" t="s">
        <v>31</v>
      </c>
      <c r="G50" s="151"/>
      <c r="H50" s="151"/>
      <c r="I50" s="151" t="s">
        <v>32</v>
      </c>
      <c r="J50" s="151"/>
      <c r="K50" s="151"/>
      <c r="L50" s="151" t="s">
        <v>46</v>
      </c>
      <c r="M50" s="151"/>
      <c r="N50" s="151"/>
      <c r="O50" s="154"/>
      <c r="P50" s="154"/>
      <c r="Q50" s="154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2:37" s="17" customFormat="1" ht="35.25" customHeight="1" x14ac:dyDescent="0.25">
      <c r="B51" s="66"/>
      <c r="C51" s="67" t="s">
        <v>268</v>
      </c>
      <c r="D51" s="68" t="s">
        <v>169</v>
      </c>
      <c r="E51" s="68" t="s">
        <v>170</v>
      </c>
      <c r="F51" s="67" t="s">
        <v>268</v>
      </c>
      <c r="G51" s="68" t="s">
        <v>169</v>
      </c>
      <c r="H51" s="68" t="s">
        <v>170</v>
      </c>
      <c r="I51" s="67" t="s">
        <v>268</v>
      </c>
      <c r="J51" s="68" t="s">
        <v>169</v>
      </c>
      <c r="K51" s="68" t="s">
        <v>170</v>
      </c>
      <c r="L51" s="67" t="s">
        <v>268</v>
      </c>
      <c r="M51" s="68" t="s">
        <v>169</v>
      </c>
      <c r="N51" s="68" t="s">
        <v>170</v>
      </c>
      <c r="O51" s="76"/>
      <c r="P51" s="77"/>
      <c r="Q51" s="77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2:37" s="17" customFormat="1" ht="12.75" x14ac:dyDescent="0.25">
      <c r="B52" s="17" t="s">
        <v>3</v>
      </c>
      <c r="C52" s="26">
        <f>'2. Rete distributiva'!$C$24</f>
        <v>64281</v>
      </c>
      <c r="D52" s="31">
        <f>$G$74-$F$74</f>
        <v>7180</v>
      </c>
      <c r="E52" s="19">
        <f>($G$74-$E$74)/$E$74</f>
        <v>0.3710939999573406</v>
      </c>
      <c r="F52" s="26">
        <f>$G$71</f>
        <v>38038</v>
      </c>
      <c r="G52" s="31">
        <f>G71-F71</f>
        <v>4350</v>
      </c>
      <c r="H52" s="19">
        <f>(G71-F71)/F71</f>
        <v>0.12912609831393967</v>
      </c>
      <c r="I52" s="26">
        <f>$G$72</f>
        <v>25531</v>
      </c>
      <c r="J52" s="31">
        <f>G72-F72</f>
        <v>2737</v>
      </c>
      <c r="K52" s="19">
        <f>(G72-F72)/F72</f>
        <v>0.12007545845397911</v>
      </c>
      <c r="L52" s="26">
        <f>$G$73</f>
        <v>712</v>
      </c>
      <c r="M52" s="31">
        <f>G73-F73</f>
        <v>93</v>
      </c>
      <c r="N52" s="19">
        <f>(G73-F73)/F73</f>
        <v>0.15024232633279483</v>
      </c>
      <c r="O52" s="11"/>
      <c r="P52" s="31"/>
      <c r="Q52" s="1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2:37" s="17" customFormat="1" ht="12.75" x14ac:dyDescent="0.25">
      <c r="B53" s="17" t="s">
        <v>4</v>
      </c>
      <c r="C53" s="26">
        <f>'2. Rete distributiva'!$C$25</f>
        <v>11773</v>
      </c>
      <c r="D53" s="31">
        <f>$G$97-$F$97</f>
        <v>956</v>
      </c>
      <c r="E53" s="19">
        <f>($G$97-$E$97)/$E$97</f>
        <v>0.38099706744868034</v>
      </c>
      <c r="F53" s="26">
        <f>$G$94</f>
        <v>6795</v>
      </c>
      <c r="G53" s="31">
        <f>G94-F94</f>
        <v>374</v>
      </c>
      <c r="H53" s="19">
        <f>(G94-F94)/F94</f>
        <v>5.8246379068680888E-2</v>
      </c>
      <c r="I53" s="26">
        <f>$G$95</f>
        <v>4854</v>
      </c>
      <c r="J53" s="31">
        <f>G95-F95</f>
        <v>575</v>
      </c>
      <c r="K53" s="19">
        <f>(G95-F95)/F95</f>
        <v>0.13437719093246087</v>
      </c>
      <c r="L53" s="26">
        <f>$G$96</f>
        <v>124</v>
      </c>
      <c r="M53" s="31">
        <f>G96-F96</f>
        <v>7</v>
      </c>
      <c r="N53" s="19">
        <f>(G96-F96)/F96</f>
        <v>5.9829059829059832E-2</v>
      </c>
      <c r="O53" s="11"/>
      <c r="P53" s="31"/>
      <c r="Q53" s="19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2:37" s="17" customFormat="1" ht="15" customHeight="1" x14ac:dyDescent="0.25">
      <c r="B54" s="69"/>
      <c r="C54" s="144" t="s">
        <v>14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1"/>
      <c r="P54" s="11"/>
      <c r="Q54" s="11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2:37" s="17" customFormat="1" ht="15" customHeight="1" x14ac:dyDescent="0.25">
      <c r="B55" s="17" t="s">
        <v>53</v>
      </c>
      <c r="C55" s="26">
        <f>'2. Rete distributiva'!$C$27</f>
        <v>2165</v>
      </c>
      <c r="D55" s="31">
        <f>$G$120-$F$120</f>
        <v>288</v>
      </c>
      <c r="E55" s="19">
        <f>($G$120-$E$120)/$E$120</f>
        <v>0.49930747922437674</v>
      </c>
      <c r="F55" s="26">
        <f>$G$117</f>
        <v>1232</v>
      </c>
      <c r="G55" s="31">
        <f>G117-F117</f>
        <v>118</v>
      </c>
      <c r="H55" s="19">
        <f>(G117-F117)/F117</f>
        <v>0.1059245960502693</v>
      </c>
      <c r="I55" s="26">
        <f>$G$118</f>
        <v>914</v>
      </c>
      <c r="J55" s="31">
        <f>G118-F118</f>
        <v>165</v>
      </c>
      <c r="K55" s="19">
        <f>(G118-F118)/F118</f>
        <v>0.22029372496662217</v>
      </c>
      <c r="L55" s="26">
        <f>$G$119</f>
        <v>19</v>
      </c>
      <c r="M55" s="31">
        <f>G119-F119</f>
        <v>5</v>
      </c>
      <c r="N55" s="19">
        <f>(G119-F119)/F119</f>
        <v>0.35714285714285715</v>
      </c>
      <c r="O55" s="11"/>
      <c r="P55" s="31"/>
      <c r="Q55" s="19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2:37" s="17" customFormat="1" ht="12.75" x14ac:dyDescent="0.25">
      <c r="B56" s="17" t="s">
        <v>5</v>
      </c>
      <c r="C56" s="26">
        <f>'2. Rete distributiva'!$C$28</f>
        <v>5403</v>
      </c>
      <c r="D56" s="31">
        <f>$G$143-$F$143</f>
        <v>300</v>
      </c>
      <c r="E56" s="19">
        <f>($G$143-$E$143)/$E$143</f>
        <v>0.38113496932515339</v>
      </c>
      <c r="F56" s="26">
        <f>$G$140</f>
        <v>3190</v>
      </c>
      <c r="G56" s="31">
        <f>G140-F140</f>
        <v>88</v>
      </c>
      <c r="H56" s="19">
        <f>(G140-F140)/F140</f>
        <v>2.8368794326241134E-2</v>
      </c>
      <c r="I56" s="26">
        <f>$G$141</f>
        <v>2164</v>
      </c>
      <c r="J56" s="31">
        <f>G141-F141</f>
        <v>217</v>
      </c>
      <c r="K56" s="19">
        <f>(G141-F141)/F141</f>
        <v>0.11145351823317926</v>
      </c>
      <c r="L56" s="26">
        <f>$G$142</f>
        <v>49</v>
      </c>
      <c r="M56" s="31">
        <f>G142-F142</f>
        <v>-5</v>
      </c>
      <c r="N56" s="19">
        <f>(G142-F142)/F142</f>
        <v>-9.2592592592592587E-2</v>
      </c>
      <c r="O56" s="11"/>
      <c r="P56" s="31"/>
      <c r="Q56" s="1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2:37" s="17" customFormat="1" ht="12.75" x14ac:dyDescent="0.25">
      <c r="B57" s="17" t="s">
        <v>6</v>
      </c>
      <c r="C57" s="26">
        <f>'2. Rete distributiva'!$C$29</f>
        <v>1888</v>
      </c>
      <c r="D57" s="31">
        <f>$G$166-$F$166</f>
        <v>289</v>
      </c>
      <c r="E57" s="19">
        <f>($G$166-$E$166)/$E$166</f>
        <v>0.47269890795631825</v>
      </c>
      <c r="F57" s="26">
        <f>$G$163</f>
        <v>1019</v>
      </c>
      <c r="G57" s="31">
        <f>G163-F163</f>
        <v>126</v>
      </c>
      <c r="H57" s="19">
        <f>(G163-F163)/F163</f>
        <v>0.14109742441209405</v>
      </c>
      <c r="I57" s="26">
        <f>$G$164</f>
        <v>843</v>
      </c>
      <c r="J57" s="31">
        <f>G164-F164</f>
        <v>161</v>
      </c>
      <c r="K57" s="19">
        <f>(G164-F164)/F164</f>
        <v>0.23607038123167157</v>
      </c>
      <c r="L57" s="26">
        <f>$G$165</f>
        <v>26</v>
      </c>
      <c r="M57" s="31">
        <f>G165-F165</f>
        <v>2</v>
      </c>
      <c r="N57" s="19">
        <f>(G165-F165)/F165</f>
        <v>8.3333333333333329E-2</v>
      </c>
      <c r="O57" s="11"/>
      <c r="P57" s="31"/>
      <c r="Q57" s="19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2:37" s="17" customFormat="1" ht="12.75" x14ac:dyDescent="0.25">
      <c r="B58" s="70" t="s">
        <v>7</v>
      </c>
      <c r="C58" s="28">
        <f>'2. Rete distributiva'!$C$30</f>
        <v>2317</v>
      </c>
      <c r="D58" s="31">
        <f>$G$189-$F$189</f>
        <v>79</v>
      </c>
      <c r="E58" s="19">
        <f>($G$189-$E$189)/$E$189</f>
        <v>0.22787493375728671</v>
      </c>
      <c r="F58" s="28">
        <f>$G$186</f>
        <v>1354</v>
      </c>
      <c r="G58" s="31">
        <f>G186-F186</f>
        <v>42</v>
      </c>
      <c r="H58" s="19">
        <f>(G186-F186)/F186</f>
        <v>3.201219512195122E-2</v>
      </c>
      <c r="I58" s="28">
        <f>$G$187</f>
        <v>933</v>
      </c>
      <c r="J58" s="31">
        <f>G187-F187</f>
        <v>32</v>
      </c>
      <c r="K58" s="19">
        <f>(G187-F187)/F187</f>
        <v>3.5516093229744729E-2</v>
      </c>
      <c r="L58" s="28">
        <f>$G$188</f>
        <v>30</v>
      </c>
      <c r="M58" s="74">
        <f>G188-F188</f>
        <v>5</v>
      </c>
      <c r="N58" s="16">
        <f>(G188-F188)/F188</f>
        <v>0.2</v>
      </c>
      <c r="O58" s="11"/>
      <c r="P58" s="31"/>
      <c r="Q58" s="1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2:37" s="17" customFormat="1" ht="24.95" customHeight="1" x14ac:dyDescent="0.2">
      <c r="B59" s="71" t="s">
        <v>47</v>
      </c>
      <c r="C59" s="72"/>
      <c r="D59" s="72"/>
      <c r="E59" s="72"/>
      <c r="F59" s="72"/>
      <c r="G59" s="72"/>
      <c r="H59" s="72"/>
      <c r="I59" s="72"/>
      <c r="J59" s="72"/>
      <c r="K59" s="72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1" spans="2:37" ht="14.25" customHeight="1" x14ac:dyDescent="0.25">
      <c r="B61" s="145" t="s">
        <v>260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</row>
    <row r="62" spans="2:37" ht="14.25" customHeight="1" x14ac:dyDescent="0.25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</row>
    <row r="63" spans="2:37" ht="14.25" customHeight="1" x14ac:dyDescent="0.25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</row>
    <row r="65" spans="2:9" s="8" customFormat="1" ht="24.95" customHeight="1" x14ac:dyDescent="0.25">
      <c r="B65" s="1" t="s">
        <v>305</v>
      </c>
    </row>
    <row r="66" spans="2:9" s="8" customFormat="1" ht="25.5" x14ac:dyDescent="0.25">
      <c r="B66" s="9" t="s">
        <v>10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ht="12.75" x14ac:dyDescent="0.25">
      <c r="B67" s="8" t="s">
        <v>27</v>
      </c>
      <c r="C67" s="104">
        <f>'[1]2. Sesso, nazionalità, età'!C4</f>
        <v>30997</v>
      </c>
      <c r="D67" s="104">
        <f>'[1]2. Sesso, nazionalità, età'!D4</f>
        <v>29401</v>
      </c>
      <c r="E67" s="104">
        <f>'[1]2. Sesso, nazionalità, età'!E4</f>
        <v>24904</v>
      </c>
      <c r="F67" s="104">
        <f>'[1]2. Sesso, nazionalità, età'!F4</f>
        <v>30147</v>
      </c>
      <c r="G67" s="104">
        <f>'[1]2. Sesso, nazionalità, età'!G4</f>
        <v>32979</v>
      </c>
      <c r="H67" s="107">
        <f t="shared" ref="H67:H74" si="0">G67-C67</f>
        <v>1982</v>
      </c>
      <c r="I67" s="108">
        <f t="shared" ref="I67:I74" si="1">(G67-C67)/C67</f>
        <v>6.3941671774687875E-2</v>
      </c>
    </row>
    <row r="68" spans="2:9" s="8" customFormat="1" ht="12.75" x14ac:dyDescent="0.25">
      <c r="B68" s="8" t="s">
        <v>28</v>
      </c>
      <c r="C68" s="104">
        <f>'[1]2. Sesso, nazionalità, età'!C5</f>
        <v>29096</v>
      </c>
      <c r="D68" s="104">
        <f>'[1]2. Sesso, nazionalità, età'!D5</f>
        <v>29074</v>
      </c>
      <c r="E68" s="104">
        <f>'[1]2. Sesso, nazionalità, età'!E5</f>
        <v>21979</v>
      </c>
      <c r="F68" s="104">
        <f>'[1]2. Sesso, nazionalità, età'!F5</f>
        <v>26954</v>
      </c>
      <c r="G68" s="104">
        <f>'[1]2. Sesso, nazionalità, età'!G5</f>
        <v>31302</v>
      </c>
      <c r="H68" s="107">
        <f t="shared" si="0"/>
        <v>2206</v>
      </c>
      <c r="I68" s="108">
        <f t="shared" si="1"/>
        <v>7.5817981853175689E-2</v>
      </c>
    </row>
    <row r="69" spans="2:9" s="8" customFormat="1" ht="12.75" x14ac:dyDescent="0.25">
      <c r="B69" s="8" t="s">
        <v>29</v>
      </c>
      <c r="C69" s="104">
        <f>'[1]2. Sesso, nazionalità, età'!C6</f>
        <v>50166</v>
      </c>
      <c r="D69" s="104">
        <f>'[1]2. Sesso, nazionalità, età'!D6</f>
        <v>48217</v>
      </c>
      <c r="E69" s="104">
        <f>'[1]2. Sesso, nazionalità, età'!E6</f>
        <v>37564</v>
      </c>
      <c r="F69" s="104">
        <f>'[1]2. Sesso, nazionalità, età'!F6</f>
        <v>46954</v>
      </c>
      <c r="G69" s="104">
        <f>'[1]2. Sesso, nazionalità, età'!G6</f>
        <v>52613</v>
      </c>
      <c r="H69" s="107">
        <f t="shared" si="0"/>
        <v>2447</v>
      </c>
      <c r="I69" s="108">
        <f t="shared" si="1"/>
        <v>4.8778056851253838E-2</v>
      </c>
    </row>
    <row r="70" spans="2:9" s="8" customFormat="1" ht="12.75" x14ac:dyDescent="0.25">
      <c r="B70" s="8" t="s">
        <v>30</v>
      </c>
      <c r="C70" s="104">
        <f>'[1]2. Sesso, nazionalità, età'!C7</f>
        <v>9927</v>
      </c>
      <c r="D70" s="104">
        <f>'[1]2. Sesso, nazionalità, età'!D7</f>
        <v>10258</v>
      </c>
      <c r="E70" s="104">
        <f>'[1]2. Sesso, nazionalità, età'!E7</f>
        <v>9319</v>
      </c>
      <c r="F70" s="104">
        <f>'[1]2. Sesso, nazionalità, età'!F7</f>
        <v>10147</v>
      </c>
      <c r="G70" s="104">
        <f>'[1]2. Sesso, nazionalità, età'!G7</f>
        <v>11668</v>
      </c>
      <c r="H70" s="107">
        <f t="shared" si="0"/>
        <v>1741</v>
      </c>
      <c r="I70" s="108">
        <f t="shared" si="1"/>
        <v>0.17538027601490883</v>
      </c>
    </row>
    <row r="71" spans="2:9" s="8" customFormat="1" ht="12.75" x14ac:dyDescent="0.25">
      <c r="B71" s="8" t="s">
        <v>31</v>
      </c>
      <c r="C71" s="104">
        <f>'[1]2. Sesso, nazionalità, età'!C8</f>
        <v>34904</v>
      </c>
      <c r="D71" s="104">
        <f>'[1]2. Sesso, nazionalità, età'!D8</f>
        <v>34091</v>
      </c>
      <c r="E71" s="104">
        <f>'[1]2. Sesso, nazionalità, età'!E8</f>
        <v>26336</v>
      </c>
      <c r="F71" s="104">
        <f>'[1]2. Sesso, nazionalità, età'!F8</f>
        <v>33688</v>
      </c>
      <c r="G71" s="104">
        <f>'[1]2. Sesso, nazionalità, età'!G8</f>
        <v>38038</v>
      </c>
      <c r="H71" s="107">
        <f t="shared" si="0"/>
        <v>3134</v>
      </c>
      <c r="I71" s="108">
        <f t="shared" si="1"/>
        <v>8.9789135915654364E-2</v>
      </c>
    </row>
    <row r="72" spans="2:9" s="8" customFormat="1" ht="12.75" x14ac:dyDescent="0.25">
      <c r="B72" s="8" t="s">
        <v>32</v>
      </c>
      <c r="C72" s="104">
        <f>'[1]2. Sesso, nazionalità, età'!C9</f>
        <v>24588</v>
      </c>
      <c r="D72" s="104">
        <f>'[1]2. Sesso, nazionalità, età'!D9</f>
        <v>23767</v>
      </c>
      <c r="E72" s="104">
        <f>'[1]2. Sesso, nazionalità, età'!E9</f>
        <v>19962</v>
      </c>
      <c r="F72" s="104">
        <f>'[1]2. Sesso, nazionalità, età'!F9</f>
        <v>22794</v>
      </c>
      <c r="G72" s="104">
        <f>'[1]2. Sesso, nazionalità, età'!G9</f>
        <v>25531</v>
      </c>
      <c r="H72" s="107">
        <f t="shared" si="0"/>
        <v>943</v>
      </c>
      <c r="I72" s="108">
        <f t="shared" si="1"/>
        <v>3.8352041646331547E-2</v>
      </c>
    </row>
    <row r="73" spans="2:9" s="8" customFormat="1" ht="12.75" x14ac:dyDescent="0.25">
      <c r="B73" s="8" t="s">
        <v>33</v>
      </c>
      <c r="C73" s="104">
        <f>'[1]2. Sesso, nazionalità, età'!C10</f>
        <v>601</v>
      </c>
      <c r="D73" s="104">
        <f>'[1]2. Sesso, nazionalità, età'!D10</f>
        <v>617</v>
      </c>
      <c r="E73" s="104">
        <f>'[1]2. Sesso, nazionalità, età'!E10</f>
        <v>585</v>
      </c>
      <c r="F73" s="104">
        <f>'[1]2. Sesso, nazionalità, età'!F10</f>
        <v>619</v>
      </c>
      <c r="G73" s="104">
        <f>'[1]2. Sesso, nazionalità, età'!G10</f>
        <v>712</v>
      </c>
      <c r="H73" s="107">
        <f t="shared" si="0"/>
        <v>111</v>
      </c>
      <c r="I73" s="108">
        <f t="shared" si="1"/>
        <v>0.18469217970049917</v>
      </c>
    </row>
    <row r="74" spans="2:9" s="8" customFormat="1" ht="12.75" x14ac:dyDescent="0.25">
      <c r="B74" s="109" t="s">
        <v>69</v>
      </c>
      <c r="C74" s="110">
        <f>SUM(C67:C68)</f>
        <v>60093</v>
      </c>
      <c r="D74" s="110">
        <f t="shared" ref="D74:E74" si="2">SUM(D67:D68)</f>
        <v>58475</v>
      </c>
      <c r="E74" s="110">
        <f t="shared" si="2"/>
        <v>46883</v>
      </c>
      <c r="F74" s="110">
        <f>SUM(F67:F68)</f>
        <v>57101</v>
      </c>
      <c r="G74" s="110">
        <f>SUM(G67:G68)</f>
        <v>64281</v>
      </c>
      <c r="H74" s="111">
        <f t="shared" si="0"/>
        <v>4188</v>
      </c>
      <c r="I74" s="112">
        <f t="shared" si="1"/>
        <v>6.9691977434975794E-2</v>
      </c>
    </row>
    <row r="75" spans="2:9" s="8" customFormat="1" ht="24.95" customHeight="1" x14ac:dyDescent="0.2">
      <c r="B75" s="21" t="s">
        <v>47</v>
      </c>
      <c r="C75" s="113"/>
      <c r="D75" s="113"/>
      <c r="E75" s="113"/>
      <c r="G75" s="113"/>
      <c r="H75" s="114"/>
      <c r="I75" s="115"/>
    </row>
    <row r="76" spans="2:9" s="8" customFormat="1" ht="12.75" x14ac:dyDescent="0.25">
      <c r="C76" s="117"/>
      <c r="D76" s="117"/>
      <c r="E76" s="117"/>
      <c r="G76" s="117"/>
      <c r="H76" s="107"/>
      <c r="I76" s="108"/>
    </row>
    <row r="77" spans="2:9" s="8" customFormat="1" ht="12.75" x14ac:dyDescent="0.25">
      <c r="B77" s="79"/>
      <c r="C77" s="125">
        <v>2018</v>
      </c>
      <c r="D77" s="125">
        <v>2019</v>
      </c>
      <c r="E77" s="125">
        <v>2020</v>
      </c>
      <c r="F77" s="125">
        <v>2021</v>
      </c>
      <c r="G77" s="125">
        <v>2022</v>
      </c>
      <c r="H77" s="129"/>
      <c r="I77" s="108"/>
    </row>
    <row r="78" spans="2:9" s="8" customFormat="1" ht="12.75" x14ac:dyDescent="0.25">
      <c r="B78" s="79" t="s">
        <v>27</v>
      </c>
      <c r="C78" s="126">
        <f>C67/$C$67*100</f>
        <v>100</v>
      </c>
      <c r="D78" s="126">
        <f t="shared" ref="D78:E78" si="3">D67/$C$67*100</f>
        <v>94.851114623995869</v>
      </c>
      <c r="E78" s="126">
        <f t="shared" si="3"/>
        <v>80.343259025066942</v>
      </c>
      <c r="F78" s="126">
        <f>F67/$C$67*100</f>
        <v>97.257799141852445</v>
      </c>
      <c r="G78" s="126">
        <f>G67/$C$67*100</f>
        <v>106.39416717746879</v>
      </c>
      <c r="H78" s="129"/>
      <c r="I78" s="108"/>
    </row>
    <row r="79" spans="2:9" s="8" customFormat="1" ht="12.75" x14ac:dyDescent="0.25">
      <c r="B79" s="79" t="s">
        <v>28</v>
      </c>
      <c r="C79" s="126">
        <f>C68/$C$68*100</f>
        <v>100</v>
      </c>
      <c r="D79" s="126">
        <f t="shared" ref="D79:E79" si="4">D68/$C$68*100</f>
        <v>99.924388232059385</v>
      </c>
      <c r="E79" s="126">
        <f t="shared" si="4"/>
        <v>75.539593071212536</v>
      </c>
      <c r="F79" s="126">
        <f>F68/$C$68*100</f>
        <v>92.638163321418759</v>
      </c>
      <c r="G79" s="126">
        <f>G68/$C$68*100</f>
        <v>107.58179818531757</v>
      </c>
      <c r="H79" s="129"/>
      <c r="I79" s="108"/>
    </row>
    <row r="80" spans="2:9" s="8" customFormat="1" ht="12.75" x14ac:dyDescent="0.25">
      <c r="B80" s="79"/>
      <c r="C80" s="79"/>
      <c r="D80" s="79"/>
      <c r="E80" s="79"/>
      <c r="F80" s="79"/>
      <c r="G80" s="79"/>
      <c r="H80" s="129"/>
      <c r="I80" s="108"/>
    </row>
    <row r="81" spans="2:9" s="8" customFormat="1" ht="12.75" x14ac:dyDescent="0.25">
      <c r="B81" s="79" t="s">
        <v>29</v>
      </c>
      <c r="C81" s="126">
        <f>C69/$C$69*100</f>
        <v>100</v>
      </c>
      <c r="D81" s="126">
        <f t="shared" ref="D81:E81" si="5">D69/$C$69*100</f>
        <v>96.114898536857623</v>
      </c>
      <c r="E81" s="126">
        <f t="shared" si="5"/>
        <v>74.87940039070287</v>
      </c>
      <c r="F81" s="126">
        <f>F69/$C$69*100</f>
        <v>93.59725710640673</v>
      </c>
      <c r="G81" s="126">
        <f>G69/$C$69*100</f>
        <v>104.8778056851254</v>
      </c>
      <c r="H81" s="129"/>
      <c r="I81" s="108"/>
    </row>
    <row r="82" spans="2:9" s="3" customFormat="1" x14ac:dyDescent="0.25">
      <c r="B82" s="79" t="s">
        <v>30</v>
      </c>
      <c r="C82" s="126">
        <f>C70/$C$70*100</f>
        <v>100</v>
      </c>
      <c r="D82" s="126">
        <f t="shared" ref="D82:E82" si="6">D70/$C$70*100</f>
        <v>103.33434068701521</v>
      </c>
      <c r="E82" s="126">
        <f t="shared" si="6"/>
        <v>93.875289614183544</v>
      </c>
      <c r="F82" s="126">
        <f>F70/$C$70*100</f>
        <v>102.21617810013095</v>
      </c>
      <c r="G82" s="126">
        <f>G70/$C$70*100</f>
        <v>117.53802760149088</v>
      </c>
      <c r="H82" s="80"/>
    </row>
    <row r="83" spans="2:9" s="3" customFormat="1" x14ac:dyDescent="0.25">
      <c r="B83" s="80"/>
      <c r="C83" s="80"/>
      <c r="D83" s="80"/>
      <c r="E83" s="80"/>
      <c r="F83" s="80"/>
      <c r="G83" s="80"/>
      <c r="H83" s="80"/>
    </row>
    <row r="84" spans="2:9" s="3" customFormat="1" x14ac:dyDescent="0.25">
      <c r="B84" s="79" t="s">
        <v>31</v>
      </c>
      <c r="C84" s="126">
        <f>C71/$C$71*100</f>
        <v>100</v>
      </c>
      <c r="D84" s="126">
        <f t="shared" ref="D84:E84" si="7">D71/$C$71*100</f>
        <v>97.670754068301619</v>
      </c>
      <c r="E84" s="126">
        <f t="shared" si="7"/>
        <v>75.452670181068072</v>
      </c>
      <c r="F84" s="126">
        <f>F71/$C$71*100</f>
        <v>96.516158606463449</v>
      </c>
      <c r="G84" s="126">
        <f>G71/$C$71*100</f>
        <v>108.97891359156544</v>
      </c>
      <c r="H84" s="80"/>
    </row>
    <row r="85" spans="2:9" s="3" customFormat="1" x14ac:dyDescent="0.25">
      <c r="B85" s="79" t="s">
        <v>32</v>
      </c>
      <c r="C85" s="126">
        <f>C72/$C$72*100</f>
        <v>100</v>
      </c>
      <c r="D85" s="126">
        <f t="shared" ref="D85:E85" si="8">D72/$C$72*100</f>
        <v>96.660972832275903</v>
      </c>
      <c r="E85" s="126">
        <f t="shared" si="8"/>
        <v>81.185944363103957</v>
      </c>
      <c r="F85" s="126">
        <f>F72/$C$72*100</f>
        <v>92.703757930697904</v>
      </c>
      <c r="G85" s="126">
        <f>G72/$C$72*100</f>
        <v>103.83520416463314</v>
      </c>
      <c r="H85" s="80"/>
    </row>
    <row r="86" spans="2:9" s="3" customFormat="1" x14ac:dyDescent="0.25">
      <c r="B86" s="79" t="s">
        <v>33</v>
      </c>
      <c r="C86" s="126">
        <f>C73/$C$73*100</f>
        <v>100</v>
      </c>
      <c r="D86" s="126">
        <f t="shared" ref="D86:E86" si="9">D73/$C$73*100</f>
        <v>102.66222961730449</v>
      </c>
      <c r="E86" s="126">
        <f t="shared" si="9"/>
        <v>97.33777038269551</v>
      </c>
      <c r="F86" s="126">
        <f>F73/$C$73*100</f>
        <v>102.99500831946756</v>
      </c>
      <c r="G86" s="126">
        <f>G73/$C$73*100</f>
        <v>118.46921797004993</v>
      </c>
      <c r="H86" s="80"/>
    </row>
    <row r="87" spans="2:9" s="3" customFormat="1" x14ac:dyDescent="0.25">
      <c r="B87" s="80"/>
      <c r="C87" s="80"/>
      <c r="D87" s="80"/>
      <c r="E87" s="80"/>
      <c r="F87" s="80"/>
      <c r="G87" s="80"/>
      <c r="H87" s="80"/>
    </row>
    <row r="88" spans="2:9" s="8" customFormat="1" ht="24.95" customHeight="1" x14ac:dyDescent="0.25">
      <c r="B88" s="1" t="s">
        <v>306</v>
      </c>
    </row>
    <row r="89" spans="2:9" s="8" customFormat="1" ht="25.5" x14ac:dyDescent="0.25">
      <c r="B89" s="9" t="s">
        <v>15</v>
      </c>
      <c r="C89" s="105">
        <v>2018</v>
      </c>
      <c r="D89" s="105">
        <v>2019</v>
      </c>
      <c r="E89" s="105">
        <v>2020</v>
      </c>
      <c r="F89" s="105">
        <v>2021</v>
      </c>
      <c r="G89" s="105">
        <v>2022</v>
      </c>
      <c r="H89" s="106" t="s">
        <v>171</v>
      </c>
      <c r="I89" s="106" t="s">
        <v>172</v>
      </c>
    </row>
    <row r="90" spans="2:9" s="8" customFormat="1" ht="12.75" x14ac:dyDescent="0.25">
      <c r="B90" s="8" t="s">
        <v>27</v>
      </c>
      <c r="C90" s="104">
        <f>'[1]2. Sesso, nazionalità, età'!C17</f>
        <v>5940</v>
      </c>
      <c r="D90" s="104">
        <f>'[1]2. Sesso, nazionalità, età'!D17</f>
        <v>5502</v>
      </c>
      <c r="E90" s="104">
        <f>'[1]2. Sesso, nazionalità, età'!E17</f>
        <v>4519</v>
      </c>
      <c r="F90" s="104">
        <f>'[1]2. Sesso, nazionalità, età'!F17</f>
        <v>5510</v>
      </c>
      <c r="G90" s="104">
        <f>'[1]2. Sesso, nazionalità, età'!G17</f>
        <v>5770</v>
      </c>
      <c r="H90" s="107">
        <f t="shared" ref="H90:H97" si="10">G90-C90</f>
        <v>-170</v>
      </c>
      <c r="I90" s="108">
        <f t="shared" ref="I90:I97" si="11">(G90-C90)/C90</f>
        <v>-2.8619528619528621E-2</v>
      </c>
    </row>
    <row r="91" spans="2:9" s="8" customFormat="1" ht="12.75" x14ac:dyDescent="0.25">
      <c r="B91" s="8" t="s">
        <v>28</v>
      </c>
      <c r="C91" s="104">
        <f>'[1]2. Sesso, nazionalità, età'!C18</f>
        <v>5769</v>
      </c>
      <c r="D91" s="104">
        <f>'[1]2. Sesso, nazionalità, età'!D18</f>
        <v>5205</v>
      </c>
      <c r="E91" s="104">
        <f>'[1]2. Sesso, nazionalità, età'!E18</f>
        <v>4006</v>
      </c>
      <c r="F91" s="104">
        <f>'[1]2. Sesso, nazionalità, età'!F18</f>
        <v>5307</v>
      </c>
      <c r="G91" s="104">
        <f>'[1]2. Sesso, nazionalità, età'!G18</f>
        <v>6003</v>
      </c>
      <c r="H91" s="107">
        <f t="shared" si="10"/>
        <v>234</v>
      </c>
      <c r="I91" s="108">
        <f t="shared" si="11"/>
        <v>4.0561622464898597E-2</v>
      </c>
    </row>
    <row r="92" spans="2:9" s="8" customFormat="1" ht="12.75" x14ac:dyDescent="0.25">
      <c r="B92" s="8" t="s">
        <v>29</v>
      </c>
      <c r="C92" s="104">
        <f>'[1]2. Sesso, nazionalità, età'!C19</f>
        <v>10389</v>
      </c>
      <c r="D92" s="104">
        <f>'[1]2. Sesso, nazionalità, età'!D19</f>
        <v>9423</v>
      </c>
      <c r="E92" s="104">
        <f>'[1]2. Sesso, nazionalità, età'!E19</f>
        <v>7407</v>
      </c>
      <c r="F92" s="104">
        <f>'[1]2. Sesso, nazionalità, età'!F19</f>
        <v>9471</v>
      </c>
      <c r="G92" s="104">
        <f>'[1]2. Sesso, nazionalità, età'!G19</f>
        <v>10267</v>
      </c>
      <c r="H92" s="107">
        <f t="shared" si="10"/>
        <v>-122</v>
      </c>
      <c r="I92" s="108">
        <f t="shared" si="11"/>
        <v>-1.1743189912407354E-2</v>
      </c>
    </row>
    <row r="93" spans="2:9" s="8" customFormat="1" ht="12.75" x14ac:dyDescent="0.25">
      <c r="B93" s="8" t="s">
        <v>30</v>
      </c>
      <c r="C93" s="104">
        <f>'[1]2. Sesso, nazionalità, età'!C20</f>
        <v>1320</v>
      </c>
      <c r="D93" s="104">
        <f>'[1]2. Sesso, nazionalità, età'!D20</f>
        <v>1284</v>
      </c>
      <c r="E93" s="104">
        <f>'[1]2. Sesso, nazionalità, età'!E20</f>
        <v>1118</v>
      </c>
      <c r="F93" s="104">
        <f>'[1]2. Sesso, nazionalità, età'!F20</f>
        <v>1346</v>
      </c>
      <c r="G93" s="104">
        <f>'[1]2. Sesso, nazionalità, età'!G20</f>
        <v>1506</v>
      </c>
      <c r="H93" s="107">
        <f t="shared" si="10"/>
        <v>186</v>
      </c>
      <c r="I93" s="108">
        <f t="shared" si="11"/>
        <v>0.1409090909090909</v>
      </c>
    </row>
    <row r="94" spans="2:9" s="8" customFormat="1" ht="12.75" x14ac:dyDescent="0.25">
      <c r="B94" s="8" t="s">
        <v>31</v>
      </c>
      <c r="C94" s="104">
        <f>'[1]2. Sesso, nazionalità, età'!C21</f>
        <v>6663</v>
      </c>
      <c r="D94" s="104">
        <f>'[1]2. Sesso, nazionalità, età'!D21</f>
        <v>6039</v>
      </c>
      <c r="E94" s="104">
        <f>'[1]2. Sesso, nazionalità, età'!E21</f>
        <v>4864</v>
      </c>
      <c r="F94" s="104">
        <f>'[1]2. Sesso, nazionalità, età'!F21</f>
        <v>6421</v>
      </c>
      <c r="G94" s="104">
        <f>'[1]2. Sesso, nazionalità, età'!G21</f>
        <v>6795</v>
      </c>
      <c r="H94" s="107">
        <f t="shared" si="10"/>
        <v>132</v>
      </c>
      <c r="I94" s="108">
        <f t="shared" si="11"/>
        <v>1.9810895992796038E-2</v>
      </c>
    </row>
    <row r="95" spans="2:9" s="8" customFormat="1" ht="12.75" x14ac:dyDescent="0.25">
      <c r="B95" s="8" t="s">
        <v>32</v>
      </c>
      <c r="C95" s="104">
        <f>'[1]2. Sesso, nazionalità, età'!C22</f>
        <v>4905</v>
      </c>
      <c r="D95" s="104">
        <f>'[1]2. Sesso, nazionalità, età'!D22</f>
        <v>4532</v>
      </c>
      <c r="E95" s="104">
        <f>'[1]2. Sesso, nazionalità, età'!E22</f>
        <v>3554</v>
      </c>
      <c r="F95" s="104">
        <f>'[1]2. Sesso, nazionalità, età'!F22</f>
        <v>4279</v>
      </c>
      <c r="G95" s="104">
        <f>'[1]2. Sesso, nazionalità, età'!G22</f>
        <v>4854</v>
      </c>
      <c r="H95" s="107">
        <f t="shared" si="10"/>
        <v>-51</v>
      </c>
      <c r="I95" s="108">
        <f t="shared" si="11"/>
        <v>-1.0397553516819572E-2</v>
      </c>
    </row>
    <row r="96" spans="2:9" s="8" customFormat="1" ht="12.75" x14ac:dyDescent="0.25">
      <c r="B96" s="8" t="s">
        <v>33</v>
      </c>
      <c r="C96" s="104">
        <f>'[1]2. Sesso, nazionalità, età'!C23</f>
        <v>141</v>
      </c>
      <c r="D96" s="104">
        <f>'[1]2. Sesso, nazionalità, età'!D23</f>
        <v>136</v>
      </c>
      <c r="E96" s="104">
        <f>'[1]2. Sesso, nazionalità, età'!E23</f>
        <v>107</v>
      </c>
      <c r="F96" s="104">
        <f>'[1]2. Sesso, nazionalità, età'!F23</f>
        <v>117</v>
      </c>
      <c r="G96" s="104">
        <f>'[1]2. Sesso, nazionalità, età'!G23</f>
        <v>124</v>
      </c>
      <c r="H96" s="107">
        <f t="shared" si="10"/>
        <v>-17</v>
      </c>
      <c r="I96" s="108">
        <f t="shared" si="11"/>
        <v>-0.12056737588652482</v>
      </c>
    </row>
    <row r="97" spans="2:9" s="8" customFormat="1" ht="12.75" x14ac:dyDescent="0.25">
      <c r="B97" s="109" t="s">
        <v>69</v>
      </c>
      <c r="C97" s="110">
        <f>SUM(C90:C91)</f>
        <v>11709</v>
      </c>
      <c r="D97" s="110">
        <f t="shared" ref="D97:E97" si="12">SUM(D90:D91)</f>
        <v>10707</v>
      </c>
      <c r="E97" s="110">
        <f t="shared" si="12"/>
        <v>8525</v>
      </c>
      <c r="F97" s="110">
        <f>SUM(F90:F91)</f>
        <v>10817</v>
      </c>
      <c r="G97" s="110">
        <f>SUM(G90:G91)</f>
        <v>11773</v>
      </c>
      <c r="H97" s="111">
        <f t="shared" si="10"/>
        <v>64</v>
      </c>
      <c r="I97" s="112">
        <f t="shared" si="11"/>
        <v>5.4658809462806391E-3</v>
      </c>
    </row>
    <row r="98" spans="2:9" s="8" customFormat="1" ht="24.95" customHeight="1" x14ac:dyDescent="0.2">
      <c r="B98" s="21" t="s">
        <v>47</v>
      </c>
      <c r="C98" s="113"/>
      <c r="D98" s="113"/>
      <c r="E98" s="113"/>
      <c r="G98" s="113"/>
      <c r="H98" s="114"/>
      <c r="I98" s="115"/>
    </row>
    <row r="99" spans="2:9" s="8" customFormat="1" ht="12.75" x14ac:dyDescent="0.25">
      <c r="B99" s="79"/>
      <c r="C99" s="128"/>
      <c r="D99" s="128"/>
      <c r="E99" s="128"/>
      <c r="F99" s="79"/>
      <c r="G99" s="128"/>
      <c r="H99" s="129"/>
      <c r="I99" s="108"/>
    </row>
    <row r="100" spans="2:9" s="8" customFormat="1" ht="12.75" x14ac:dyDescent="0.25">
      <c r="B100" s="79"/>
      <c r="C100" s="125">
        <v>2018</v>
      </c>
      <c r="D100" s="125">
        <v>2019</v>
      </c>
      <c r="E100" s="125">
        <v>2020</v>
      </c>
      <c r="F100" s="125">
        <v>2021</v>
      </c>
      <c r="G100" s="125">
        <v>2022</v>
      </c>
      <c r="H100" s="129"/>
      <c r="I100" s="108"/>
    </row>
    <row r="101" spans="2:9" s="8" customFormat="1" ht="12.75" x14ac:dyDescent="0.25">
      <c r="B101" s="79" t="s">
        <v>27</v>
      </c>
      <c r="C101" s="126">
        <f>C90/$C$90*100</f>
        <v>100</v>
      </c>
      <c r="D101" s="126">
        <f t="shared" ref="D101:E101" si="13">D90/$C$90*100</f>
        <v>92.62626262626263</v>
      </c>
      <c r="E101" s="126">
        <f t="shared" si="13"/>
        <v>76.07744107744108</v>
      </c>
      <c r="F101" s="126">
        <f>F90/$C$90*100</f>
        <v>92.760942760942768</v>
      </c>
      <c r="G101" s="126">
        <f>G90/$C$90*100</f>
        <v>97.138047138047128</v>
      </c>
      <c r="H101" s="129"/>
      <c r="I101" s="108"/>
    </row>
    <row r="102" spans="2:9" s="8" customFormat="1" ht="12.75" x14ac:dyDescent="0.25">
      <c r="B102" s="79" t="s">
        <v>28</v>
      </c>
      <c r="C102" s="126">
        <f>C91/$C$91*100</f>
        <v>100</v>
      </c>
      <c r="D102" s="126">
        <f t="shared" ref="D102:E102" si="14">D91/$C$91*100</f>
        <v>90.223608944357764</v>
      </c>
      <c r="E102" s="126">
        <f t="shared" si="14"/>
        <v>69.440110937770854</v>
      </c>
      <c r="F102" s="126">
        <f>F91/$C$91*100</f>
        <v>91.991679667186688</v>
      </c>
      <c r="G102" s="126">
        <f>G91/$C$91*100</f>
        <v>104.05616224648986</v>
      </c>
      <c r="H102" s="129"/>
      <c r="I102" s="108"/>
    </row>
    <row r="103" spans="2:9" s="8" customFormat="1" ht="12.75" x14ac:dyDescent="0.25">
      <c r="B103" s="79"/>
      <c r="C103" s="79"/>
      <c r="D103" s="79"/>
      <c r="E103" s="79"/>
      <c r="F103" s="79"/>
      <c r="G103" s="79"/>
      <c r="H103" s="129"/>
      <c r="I103" s="108"/>
    </row>
    <row r="104" spans="2:9" s="8" customFormat="1" ht="12.75" x14ac:dyDescent="0.25">
      <c r="B104" s="79" t="s">
        <v>29</v>
      </c>
      <c r="C104" s="126">
        <f>C92/$C$92*100</f>
        <v>100</v>
      </c>
      <c r="D104" s="126">
        <f t="shared" ref="D104:E104" si="15">D92/$C$92*100</f>
        <v>90.70170372509385</v>
      </c>
      <c r="E104" s="126">
        <f t="shared" si="15"/>
        <v>71.296563673115799</v>
      </c>
      <c r="F104" s="126">
        <f>F92/$C$92*100</f>
        <v>91.163730869188569</v>
      </c>
      <c r="G104" s="126">
        <f>G92/$C$92*100</f>
        <v>98.825681008759275</v>
      </c>
      <c r="H104" s="129"/>
      <c r="I104" s="108"/>
    </row>
    <row r="105" spans="2:9" s="3" customFormat="1" x14ac:dyDescent="0.25">
      <c r="B105" s="79" t="s">
        <v>30</v>
      </c>
      <c r="C105" s="126">
        <f>C93/$C$93*100</f>
        <v>100</v>
      </c>
      <c r="D105" s="126">
        <f t="shared" ref="D105:E105" si="16">D93/$C$93*100</f>
        <v>97.27272727272728</v>
      </c>
      <c r="E105" s="126">
        <f t="shared" si="16"/>
        <v>84.696969696969688</v>
      </c>
      <c r="F105" s="126">
        <f>F93/$C$93*100</f>
        <v>101.96969696969698</v>
      </c>
      <c r="G105" s="126">
        <f>G93/$C$93*100</f>
        <v>114.09090909090909</v>
      </c>
      <c r="H105" s="80"/>
    </row>
    <row r="106" spans="2:9" s="3" customFormat="1" x14ac:dyDescent="0.25">
      <c r="B106" s="80"/>
      <c r="C106" s="80"/>
      <c r="D106" s="80"/>
      <c r="E106" s="80"/>
      <c r="F106" s="80"/>
      <c r="G106" s="80"/>
      <c r="H106" s="80"/>
    </row>
    <row r="107" spans="2:9" s="3" customFormat="1" x14ac:dyDescent="0.25">
      <c r="B107" s="79" t="s">
        <v>31</v>
      </c>
      <c r="C107" s="126">
        <f>C94/$C$94*100</f>
        <v>100</v>
      </c>
      <c r="D107" s="126">
        <f t="shared" ref="D107:E107" si="17">D94/$C$94*100</f>
        <v>90.634849167041878</v>
      </c>
      <c r="E107" s="126">
        <f t="shared" si="17"/>
        <v>73.000150082545403</v>
      </c>
      <c r="F107" s="126">
        <f>F94/$C$94*100</f>
        <v>96.368002401320723</v>
      </c>
      <c r="G107" s="126">
        <f>G94/$C$94*100</f>
        <v>101.98108959927961</v>
      </c>
      <c r="H107" s="80"/>
    </row>
    <row r="108" spans="2:9" s="3" customFormat="1" x14ac:dyDescent="0.25">
      <c r="B108" s="79" t="s">
        <v>32</v>
      </c>
      <c r="C108" s="126">
        <f>C95/$C$95*100</f>
        <v>100</v>
      </c>
      <c r="D108" s="126">
        <f t="shared" ref="D108:E108" si="18">D95/$C$95*100</f>
        <v>92.395514780835882</v>
      </c>
      <c r="E108" s="126">
        <f t="shared" si="18"/>
        <v>72.456676860346576</v>
      </c>
      <c r="F108" s="126">
        <f>F95/$C$95*100</f>
        <v>87.237512742099895</v>
      </c>
      <c r="G108" s="126">
        <f>G95/$C$95*100</f>
        <v>98.960244648318039</v>
      </c>
      <c r="H108" s="80"/>
    </row>
    <row r="109" spans="2:9" s="3" customFormat="1" x14ac:dyDescent="0.25">
      <c r="B109" s="79" t="s">
        <v>33</v>
      </c>
      <c r="C109" s="126">
        <f>C96/$C$96*100</f>
        <v>100</v>
      </c>
      <c r="D109" s="126">
        <f t="shared" ref="D109:E109" si="19">D96/$C$96*100</f>
        <v>96.453900709219852</v>
      </c>
      <c r="E109" s="126">
        <f t="shared" si="19"/>
        <v>75.886524822695037</v>
      </c>
      <c r="F109" s="126">
        <f>F96/$C$96*100</f>
        <v>82.978723404255319</v>
      </c>
      <c r="G109" s="126">
        <f>G96/$C$96*100</f>
        <v>87.943262411347519</v>
      </c>
      <c r="H109" s="80"/>
    </row>
    <row r="110" spans="2:9" s="3" customFormat="1" x14ac:dyDescent="0.25">
      <c r="B110" s="79"/>
      <c r="C110" s="126"/>
      <c r="D110" s="126"/>
      <c r="E110" s="126"/>
      <c r="F110" s="80"/>
      <c r="G110" s="126"/>
      <c r="H110" s="80"/>
    </row>
    <row r="111" spans="2:9" s="8" customFormat="1" ht="24.95" customHeight="1" x14ac:dyDescent="0.25">
      <c r="B111" s="1" t="s">
        <v>307</v>
      </c>
    </row>
    <row r="112" spans="2:9" s="8" customFormat="1" ht="25.5" x14ac:dyDescent="0.25">
      <c r="B112" s="9" t="s">
        <v>54</v>
      </c>
      <c r="C112" s="105">
        <v>2018</v>
      </c>
      <c r="D112" s="105">
        <v>2019</v>
      </c>
      <c r="E112" s="105">
        <v>2020</v>
      </c>
      <c r="F112" s="105">
        <v>2021</v>
      </c>
      <c r="G112" s="105">
        <v>2022</v>
      </c>
      <c r="H112" s="106" t="s">
        <v>171</v>
      </c>
      <c r="I112" s="106" t="s">
        <v>172</v>
      </c>
    </row>
    <row r="113" spans="2:9" s="8" customFormat="1" ht="12.75" x14ac:dyDescent="0.25">
      <c r="B113" s="8" t="s">
        <v>27</v>
      </c>
      <c r="C113" s="104">
        <f>'[1]2. Sesso, nazionalità, età'!C30</f>
        <v>1122</v>
      </c>
      <c r="D113" s="104">
        <f>'[1]2. Sesso, nazionalità, età'!D30</f>
        <v>982</v>
      </c>
      <c r="E113" s="104">
        <f>'[1]2. Sesso, nazionalità, età'!E30</f>
        <v>743</v>
      </c>
      <c r="F113" s="104">
        <f>'[1]2. Sesso, nazionalità, età'!F30</f>
        <v>940</v>
      </c>
      <c r="G113" s="104">
        <f>'[1]2. Sesso, nazionalità, età'!G30</f>
        <v>1061</v>
      </c>
      <c r="H113" s="107">
        <f t="shared" ref="H113:H120" si="20">G113-C113</f>
        <v>-61</v>
      </c>
      <c r="I113" s="108">
        <f t="shared" ref="I113:I120" si="21">(G113-C113)/C113</f>
        <v>-5.4367201426024955E-2</v>
      </c>
    </row>
    <row r="114" spans="2:9" s="8" customFormat="1" ht="12.75" x14ac:dyDescent="0.25">
      <c r="B114" s="8" t="s">
        <v>28</v>
      </c>
      <c r="C114" s="104">
        <f>'[1]2. Sesso, nazionalità, età'!C31</f>
        <v>1044</v>
      </c>
      <c r="D114" s="104">
        <f>'[1]2. Sesso, nazionalità, età'!D31</f>
        <v>825</v>
      </c>
      <c r="E114" s="104">
        <f>'[1]2. Sesso, nazionalità, età'!E31</f>
        <v>701</v>
      </c>
      <c r="F114" s="104">
        <f>'[1]2. Sesso, nazionalità, età'!F31</f>
        <v>937</v>
      </c>
      <c r="G114" s="104">
        <f>'[1]2. Sesso, nazionalità, età'!G31</f>
        <v>1104</v>
      </c>
      <c r="H114" s="107">
        <f t="shared" si="20"/>
        <v>60</v>
      </c>
      <c r="I114" s="108">
        <f t="shared" si="21"/>
        <v>5.7471264367816091E-2</v>
      </c>
    </row>
    <row r="115" spans="2:9" s="8" customFormat="1" ht="12.75" x14ac:dyDescent="0.25">
      <c r="B115" s="8" t="s">
        <v>29</v>
      </c>
      <c r="C115" s="104">
        <f>'[1]2. Sesso, nazionalità, età'!C32</f>
        <v>1996</v>
      </c>
      <c r="D115" s="104">
        <f>'[1]2. Sesso, nazionalità, età'!D32</f>
        <v>1690</v>
      </c>
      <c r="E115" s="104">
        <f>'[1]2. Sesso, nazionalità, età'!E32</f>
        <v>1322</v>
      </c>
      <c r="F115" s="104">
        <f>'[1]2. Sesso, nazionalità, età'!F32</f>
        <v>1723</v>
      </c>
      <c r="G115" s="104">
        <f>'[1]2. Sesso, nazionalità, età'!G32</f>
        <v>1974</v>
      </c>
      <c r="H115" s="107">
        <f t="shared" si="20"/>
        <v>-22</v>
      </c>
      <c r="I115" s="108">
        <f t="shared" si="21"/>
        <v>-1.1022044088176353E-2</v>
      </c>
    </row>
    <row r="116" spans="2:9" s="8" customFormat="1" ht="12.75" x14ac:dyDescent="0.25">
      <c r="B116" s="8" t="s">
        <v>30</v>
      </c>
      <c r="C116" s="104">
        <f>'[1]2. Sesso, nazionalità, età'!C33</f>
        <v>170</v>
      </c>
      <c r="D116" s="104">
        <f>'[1]2. Sesso, nazionalità, età'!D33</f>
        <v>117</v>
      </c>
      <c r="E116" s="104">
        <f>'[1]2. Sesso, nazionalità, età'!E33</f>
        <v>122</v>
      </c>
      <c r="F116" s="104">
        <f>'[1]2. Sesso, nazionalità, età'!F33</f>
        <v>154</v>
      </c>
      <c r="G116" s="104">
        <f>'[1]2. Sesso, nazionalità, età'!G33</f>
        <v>191</v>
      </c>
      <c r="H116" s="107">
        <f t="shared" si="20"/>
        <v>21</v>
      </c>
      <c r="I116" s="108">
        <f t="shared" si="21"/>
        <v>0.12352941176470589</v>
      </c>
    </row>
    <row r="117" spans="2:9" s="8" customFormat="1" ht="12.75" x14ac:dyDescent="0.25">
      <c r="B117" s="8" t="s">
        <v>31</v>
      </c>
      <c r="C117" s="104">
        <f>'[1]2. Sesso, nazionalità, età'!C34</f>
        <v>1165</v>
      </c>
      <c r="D117" s="104">
        <f>'[1]2. Sesso, nazionalità, età'!D34</f>
        <v>972</v>
      </c>
      <c r="E117" s="104">
        <f>'[1]2. Sesso, nazionalità, età'!E34</f>
        <v>820</v>
      </c>
      <c r="F117" s="104">
        <f>'[1]2. Sesso, nazionalità, età'!F34</f>
        <v>1114</v>
      </c>
      <c r="G117" s="104">
        <f>'[1]2. Sesso, nazionalità, età'!G34</f>
        <v>1232</v>
      </c>
      <c r="H117" s="107">
        <f t="shared" si="20"/>
        <v>67</v>
      </c>
      <c r="I117" s="108">
        <f t="shared" si="21"/>
        <v>5.7510729613733907E-2</v>
      </c>
    </row>
    <row r="118" spans="2:9" s="8" customFormat="1" ht="12.75" x14ac:dyDescent="0.25">
      <c r="B118" s="8" t="s">
        <v>32</v>
      </c>
      <c r="C118" s="104">
        <f>'[1]2. Sesso, nazionalità, età'!C35</f>
        <v>982</v>
      </c>
      <c r="D118" s="104">
        <f>'[1]2. Sesso, nazionalità, età'!D35</f>
        <v>807</v>
      </c>
      <c r="E118" s="104">
        <f>'[1]2. Sesso, nazionalità, età'!E35</f>
        <v>604</v>
      </c>
      <c r="F118" s="104">
        <f>'[1]2. Sesso, nazionalità, età'!F35</f>
        <v>749</v>
      </c>
      <c r="G118" s="104">
        <f>'[1]2. Sesso, nazionalità, età'!G35</f>
        <v>914</v>
      </c>
      <c r="H118" s="107">
        <f t="shared" si="20"/>
        <v>-68</v>
      </c>
      <c r="I118" s="108">
        <f t="shared" si="21"/>
        <v>-6.9246435845213852E-2</v>
      </c>
    </row>
    <row r="119" spans="2:9" s="8" customFormat="1" ht="12.75" x14ac:dyDescent="0.25">
      <c r="B119" s="8" t="s">
        <v>33</v>
      </c>
      <c r="C119" s="104">
        <f>'[1]2. Sesso, nazionalità, età'!C36</f>
        <v>19</v>
      </c>
      <c r="D119" s="104">
        <f>'[1]2. Sesso, nazionalità, età'!D36</f>
        <v>28</v>
      </c>
      <c r="E119" s="104">
        <f>'[1]2. Sesso, nazionalità, età'!E36</f>
        <v>20</v>
      </c>
      <c r="F119" s="104">
        <f>'[1]2. Sesso, nazionalità, età'!F36</f>
        <v>14</v>
      </c>
      <c r="G119" s="104">
        <f>'[1]2. Sesso, nazionalità, età'!G36</f>
        <v>19</v>
      </c>
      <c r="H119" s="107">
        <f t="shared" si="20"/>
        <v>0</v>
      </c>
      <c r="I119" s="108" t="s">
        <v>154</v>
      </c>
    </row>
    <row r="120" spans="2:9" s="8" customFormat="1" ht="12.75" x14ac:dyDescent="0.25">
      <c r="B120" s="109" t="s">
        <v>69</v>
      </c>
      <c r="C120" s="110">
        <f>SUM(C113:C114)</f>
        <v>2166</v>
      </c>
      <c r="D120" s="110">
        <f t="shared" ref="D120:E120" si="22">SUM(D113:D114)</f>
        <v>1807</v>
      </c>
      <c r="E120" s="110">
        <f t="shared" si="22"/>
        <v>1444</v>
      </c>
      <c r="F120" s="110">
        <f>SUM(F113:F114)</f>
        <v>1877</v>
      </c>
      <c r="G120" s="110">
        <f>SUM(G113:G114)</f>
        <v>2165</v>
      </c>
      <c r="H120" s="111">
        <f t="shared" si="20"/>
        <v>-1</v>
      </c>
      <c r="I120" s="132">
        <f t="shared" si="21"/>
        <v>-4.6168051708217911E-4</v>
      </c>
    </row>
    <row r="121" spans="2:9" s="8" customFormat="1" ht="24.95" customHeight="1" x14ac:dyDescent="0.2">
      <c r="B121" s="21" t="s">
        <v>47</v>
      </c>
      <c r="C121" s="113"/>
      <c r="D121" s="113"/>
      <c r="E121" s="113"/>
      <c r="G121" s="113"/>
      <c r="H121" s="114"/>
      <c r="I121" s="115"/>
    </row>
    <row r="122" spans="2:9" s="8" customFormat="1" ht="12.75" x14ac:dyDescent="0.25">
      <c r="B122" s="79"/>
      <c r="C122" s="128"/>
      <c r="D122" s="128"/>
      <c r="E122" s="128"/>
      <c r="F122" s="79"/>
      <c r="G122" s="128"/>
      <c r="H122" s="129"/>
      <c r="I122" s="108"/>
    </row>
    <row r="123" spans="2:9" s="8" customFormat="1" ht="12.75" x14ac:dyDescent="0.25">
      <c r="B123" s="79"/>
      <c r="C123" s="125">
        <v>2018</v>
      </c>
      <c r="D123" s="125">
        <v>2019</v>
      </c>
      <c r="E123" s="125">
        <v>2020</v>
      </c>
      <c r="F123" s="125">
        <v>2021</v>
      </c>
      <c r="G123" s="125">
        <v>2022</v>
      </c>
      <c r="H123" s="129"/>
      <c r="I123" s="108"/>
    </row>
    <row r="124" spans="2:9" s="8" customFormat="1" ht="12.75" x14ac:dyDescent="0.25">
      <c r="B124" s="79" t="s">
        <v>27</v>
      </c>
      <c r="C124" s="126">
        <f>C113/$C$113*100</f>
        <v>100</v>
      </c>
      <c r="D124" s="126">
        <f t="shared" ref="D124:E124" si="23">D113/$C$113*100</f>
        <v>87.522281639928707</v>
      </c>
      <c r="E124" s="126">
        <f t="shared" si="23"/>
        <v>66.22103386809269</v>
      </c>
      <c r="F124" s="126">
        <f>F113/$C$113*100</f>
        <v>83.77896613190731</v>
      </c>
      <c r="G124" s="126">
        <f>G113/$C$113*100</f>
        <v>94.563279857397504</v>
      </c>
      <c r="H124" s="129"/>
      <c r="I124" s="108"/>
    </row>
    <row r="125" spans="2:9" s="8" customFormat="1" ht="12.75" x14ac:dyDescent="0.25">
      <c r="B125" s="79" t="s">
        <v>28</v>
      </c>
      <c r="C125" s="126">
        <f>C114/$C$114*100</f>
        <v>100</v>
      </c>
      <c r="D125" s="126">
        <f t="shared" ref="D125:E125" si="24">D114/$C$114*100</f>
        <v>79.022988505747122</v>
      </c>
      <c r="E125" s="126">
        <f t="shared" si="24"/>
        <v>67.145593869731798</v>
      </c>
      <c r="F125" s="126">
        <f>F114/$C$114*100</f>
        <v>89.750957854406138</v>
      </c>
      <c r="G125" s="126">
        <f>G114/$C$114*100</f>
        <v>105.74712643678161</v>
      </c>
      <c r="H125" s="129"/>
      <c r="I125" s="108"/>
    </row>
    <row r="126" spans="2:9" s="8" customFormat="1" ht="12.75" x14ac:dyDescent="0.25">
      <c r="B126" s="79"/>
      <c r="C126" s="79"/>
      <c r="D126" s="79"/>
      <c r="E126" s="79"/>
      <c r="F126" s="79"/>
      <c r="G126" s="79"/>
      <c r="H126" s="129"/>
      <c r="I126" s="108"/>
    </row>
    <row r="127" spans="2:9" s="8" customFormat="1" ht="12.75" x14ac:dyDescent="0.25">
      <c r="B127" s="79" t="s">
        <v>29</v>
      </c>
      <c r="C127" s="126">
        <f>C115/$C$115*100</f>
        <v>100</v>
      </c>
      <c r="D127" s="126">
        <f t="shared" ref="D127:E127" si="25">D115/$C$115*100</f>
        <v>84.669338677354716</v>
      </c>
      <c r="E127" s="126">
        <f t="shared" si="25"/>
        <v>66.232464929859731</v>
      </c>
      <c r="F127" s="126">
        <f>F115/$C$115*100</f>
        <v>86.322645290581164</v>
      </c>
      <c r="G127" s="126">
        <f>G115/$C$115*100</f>
        <v>98.897795591182373</v>
      </c>
      <c r="H127" s="129"/>
      <c r="I127" s="108"/>
    </row>
    <row r="128" spans="2:9" s="3" customFormat="1" x14ac:dyDescent="0.25">
      <c r="B128" s="79" t="s">
        <v>30</v>
      </c>
      <c r="C128" s="126">
        <f>C116/$C$116*100</f>
        <v>100</v>
      </c>
      <c r="D128" s="126">
        <f t="shared" ref="D128:E128" si="26">D116/$C$116*100</f>
        <v>68.82352941176471</v>
      </c>
      <c r="E128" s="126">
        <f t="shared" si="26"/>
        <v>71.764705882352942</v>
      </c>
      <c r="F128" s="126">
        <f>F116/$C$116*100</f>
        <v>90.588235294117652</v>
      </c>
      <c r="G128" s="126">
        <f>G116/$C$116*100</f>
        <v>112.35294117647059</v>
      </c>
      <c r="H128" s="80"/>
    </row>
    <row r="129" spans="2:9" s="3" customFormat="1" x14ac:dyDescent="0.25">
      <c r="B129" s="80"/>
      <c r="C129" s="80"/>
      <c r="D129" s="80"/>
      <c r="E129" s="80"/>
      <c r="F129" s="80"/>
      <c r="G129" s="80"/>
      <c r="H129" s="80"/>
    </row>
    <row r="130" spans="2:9" s="3" customFormat="1" x14ac:dyDescent="0.25">
      <c r="B130" s="79" t="s">
        <v>31</v>
      </c>
      <c r="C130" s="126">
        <f>C117/$C$117*100</f>
        <v>100</v>
      </c>
      <c r="D130" s="126">
        <f t="shared" ref="D130:E130" si="27">D117/$C$117*100</f>
        <v>83.433476394849777</v>
      </c>
      <c r="E130" s="126">
        <f t="shared" si="27"/>
        <v>70.386266094420606</v>
      </c>
      <c r="F130" s="126">
        <f>F117/$C$117*100</f>
        <v>95.622317596566518</v>
      </c>
      <c r="G130" s="126">
        <f>G117/$C$117*100</f>
        <v>105.75107296137338</v>
      </c>
      <c r="H130" s="80"/>
    </row>
    <row r="131" spans="2:9" s="3" customFormat="1" x14ac:dyDescent="0.25">
      <c r="B131" s="79" t="s">
        <v>32</v>
      </c>
      <c r="C131" s="126">
        <f>C118/$C$118*100</f>
        <v>100</v>
      </c>
      <c r="D131" s="126">
        <f t="shared" ref="D131:E131" si="28">D118/$C$118*100</f>
        <v>82.17922606924644</v>
      </c>
      <c r="E131" s="126">
        <f t="shared" si="28"/>
        <v>61.507128309572302</v>
      </c>
      <c r="F131" s="126">
        <f>F118/$C$118*100</f>
        <v>76.272912423625243</v>
      </c>
      <c r="G131" s="126">
        <f>G118/$C$118*100</f>
        <v>93.075356415478609</v>
      </c>
      <c r="H131" s="80"/>
    </row>
    <row r="132" spans="2:9" s="3" customFormat="1" x14ac:dyDescent="0.25">
      <c r="B132" s="79" t="s">
        <v>33</v>
      </c>
      <c r="C132" s="126">
        <f>C119/$C$119*100</f>
        <v>100</v>
      </c>
      <c r="D132" s="126">
        <f t="shared" ref="D132:E132" si="29">D119/$C$119*100</f>
        <v>147.36842105263156</v>
      </c>
      <c r="E132" s="126">
        <f t="shared" si="29"/>
        <v>105.26315789473684</v>
      </c>
      <c r="F132" s="126">
        <f>F119/$C$119*100</f>
        <v>73.68421052631578</v>
      </c>
      <c r="G132" s="126">
        <f>G119/$C$119*100</f>
        <v>100</v>
      </c>
      <c r="H132" s="80"/>
    </row>
    <row r="133" spans="2:9" s="3" customFormat="1" x14ac:dyDescent="0.25">
      <c r="B133" s="8"/>
      <c r="C133" s="104"/>
      <c r="D133" s="104"/>
      <c r="E133" s="104"/>
      <c r="G133" s="104"/>
    </row>
    <row r="134" spans="2:9" s="8" customFormat="1" ht="24.95" customHeight="1" x14ac:dyDescent="0.25">
      <c r="B134" s="1" t="s">
        <v>308</v>
      </c>
    </row>
    <row r="135" spans="2:9" s="8" customFormat="1" ht="25.5" x14ac:dyDescent="0.25">
      <c r="B135" s="9" t="s">
        <v>11</v>
      </c>
      <c r="C135" s="105">
        <v>2018</v>
      </c>
      <c r="D135" s="105">
        <v>2019</v>
      </c>
      <c r="E135" s="105">
        <v>2020</v>
      </c>
      <c r="F135" s="105">
        <v>2021</v>
      </c>
      <c r="G135" s="105">
        <v>2022</v>
      </c>
      <c r="H135" s="106" t="s">
        <v>171</v>
      </c>
      <c r="I135" s="106" t="s">
        <v>172</v>
      </c>
    </row>
    <row r="136" spans="2:9" s="8" customFormat="1" ht="12.75" x14ac:dyDescent="0.25">
      <c r="B136" s="8" t="s">
        <v>27</v>
      </c>
      <c r="C136" s="104">
        <f>'[1]2. Sesso, nazionalità, età'!C43</f>
        <v>2597</v>
      </c>
      <c r="D136" s="104">
        <f>'[1]2. Sesso, nazionalità, età'!D43</f>
        <v>2426</v>
      </c>
      <c r="E136" s="104">
        <f>'[1]2. Sesso, nazionalità, età'!E43</f>
        <v>1990</v>
      </c>
      <c r="F136" s="104">
        <f>'[1]2. Sesso, nazionalità, età'!F43</f>
        <v>2437</v>
      </c>
      <c r="G136" s="104">
        <f>'[1]2. Sesso, nazionalità, età'!G43</f>
        <v>2482</v>
      </c>
      <c r="H136" s="107">
        <f t="shared" ref="H136:H143" si="30">G136-C136</f>
        <v>-115</v>
      </c>
      <c r="I136" s="108">
        <f t="shared" ref="I136:I143" si="31">(G136-C136)/C136</f>
        <v>-4.4281863688871777E-2</v>
      </c>
    </row>
    <row r="137" spans="2:9" s="8" customFormat="1" ht="12.75" x14ac:dyDescent="0.25">
      <c r="B137" s="8" t="s">
        <v>28</v>
      </c>
      <c r="C137" s="104">
        <f>'[1]2. Sesso, nazionalità, età'!C44</f>
        <v>2628</v>
      </c>
      <c r="D137" s="104">
        <f>'[1]2. Sesso, nazionalità, età'!D44</f>
        <v>2585</v>
      </c>
      <c r="E137" s="104">
        <f>'[1]2. Sesso, nazionalità, età'!E44</f>
        <v>1922</v>
      </c>
      <c r="F137" s="104">
        <f>'[1]2. Sesso, nazionalità, età'!F44</f>
        <v>2666</v>
      </c>
      <c r="G137" s="104">
        <f>'[1]2. Sesso, nazionalità, età'!G44</f>
        <v>2921</v>
      </c>
      <c r="H137" s="107">
        <f t="shared" si="30"/>
        <v>293</v>
      </c>
      <c r="I137" s="108">
        <f t="shared" si="31"/>
        <v>0.11149162861491628</v>
      </c>
    </row>
    <row r="138" spans="2:9" s="8" customFormat="1" ht="12.75" x14ac:dyDescent="0.25">
      <c r="B138" s="8" t="s">
        <v>29</v>
      </c>
      <c r="C138" s="104">
        <f>'[1]2. Sesso, nazionalità, età'!C45</f>
        <v>4517</v>
      </c>
      <c r="D138" s="104">
        <f>'[1]2. Sesso, nazionalità, età'!D45</f>
        <v>4270</v>
      </c>
      <c r="E138" s="104">
        <f>'[1]2. Sesso, nazionalità, età'!E45</f>
        <v>3293</v>
      </c>
      <c r="F138" s="104">
        <f>'[1]2. Sesso, nazionalità, età'!F45</f>
        <v>4375</v>
      </c>
      <c r="G138" s="104">
        <f>'[1]2. Sesso, nazionalità, età'!G45</f>
        <v>4584</v>
      </c>
      <c r="H138" s="107">
        <f t="shared" si="30"/>
        <v>67</v>
      </c>
      <c r="I138" s="108">
        <f t="shared" si="31"/>
        <v>1.4832853663936241E-2</v>
      </c>
    </row>
    <row r="139" spans="2:9" s="8" customFormat="1" ht="12.75" x14ac:dyDescent="0.25">
      <c r="B139" s="8" t="s">
        <v>30</v>
      </c>
      <c r="C139" s="104">
        <f>'[1]2. Sesso, nazionalità, età'!C46</f>
        <v>708</v>
      </c>
      <c r="D139" s="104">
        <f>'[1]2. Sesso, nazionalità, età'!D46</f>
        <v>741</v>
      </c>
      <c r="E139" s="104">
        <f>'[1]2. Sesso, nazionalità, età'!E46</f>
        <v>619</v>
      </c>
      <c r="F139" s="104">
        <f>'[1]2. Sesso, nazionalità, età'!F46</f>
        <v>728</v>
      </c>
      <c r="G139" s="104">
        <f>'[1]2. Sesso, nazionalità, età'!G46</f>
        <v>819</v>
      </c>
      <c r="H139" s="107">
        <f t="shared" si="30"/>
        <v>111</v>
      </c>
      <c r="I139" s="108">
        <f t="shared" si="31"/>
        <v>0.15677966101694915</v>
      </c>
    </row>
    <row r="140" spans="2:9" s="8" customFormat="1" ht="12.75" x14ac:dyDescent="0.25">
      <c r="B140" s="8" t="s">
        <v>31</v>
      </c>
      <c r="C140" s="104">
        <f>'[1]2. Sesso, nazionalità, età'!C47</f>
        <v>3128</v>
      </c>
      <c r="D140" s="104">
        <f>'[1]2. Sesso, nazionalità, età'!D47</f>
        <v>2962</v>
      </c>
      <c r="E140" s="104">
        <f>'[1]2. Sesso, nazionalità, età'!E47</f>
        <v>2304</v>
      </c>
      <c r="F140" s="104">
        <f>'[1]2. Sesso, nazionalità, età'!F47</f>
        <v>3102</v>
      </c>
      <c r="G140" s="104">
        <f>'[1]2. Sesso, nazionalità, età'!G47</f>
        <v>3190</v>
      </c>
      <c r="H140" s="107">
        <f t="shared" si="30"/>
        <v>62</v>
      </c>
      <c r="I140" s="108">
        <f t="shared" si="31"/>
        <v>1.9820971867007674E-2</v>
      </c>
    </row>
    <row r="141" spans="2:9" s="8" customFormat="1" ht="12.75" x14ac:dyDescent="0.25">
      <c r="B141" s="8" t="s">
        <v>32</v>
      </c>
      <c r="C141" s="104">
        <f>'[1]2. Sesso, nazionalità, età'!C48</f>
        <v>2032</v>
      </c>
      <c r="D141" s="104">
        <f>'[1]2. Sesso, nazionalità, età'!D48</f>
        <v>1991</v>
      </c>
      <c r="E141" s="104">
        <f>'[1]2. Sesso, nazionalità, età'!E48</f>
        <v>1567</v>
      </c>
      <c r="F141" s="104">
        <f>'[1]2. Sesso, nazionalità, età'!F48</f>
        <v>1947</v>
      </c>
      <c r="G141" s="104">
        <f>'[1]2. Sesso, nazionalità, età'!G48</f>
        <v>2164</v>
      </c>
      <c r="H141" s="107">
        <f t="shared" si="30"/>
        <v>132</v>
      </c>
      <c r="I141" s="108">
        <f t="shared" si="31"/>
        <v>6.4960629921259838E-2</v>
      </c>
    </row>
    <row r="142" spans="2:9" s="8" customFormat="1" ht="12.75" x14ac:dyDescent="0.25">
      <c r="B142" s="8" t="s">
        <v>33</v>
      </c>
      <c r="C142" s="104">
        <f>'[1]2. Sesso, nazionalità, età'!C49</f>
        <v>65</v>
      </c>
      <c r="D142" s="104">
        <f>'[1]2. Sesso, nazionalità, età'!D49</f>
        <v>58</v>
      </c>
      <c r="E142" s="104">
        <f>'[1]2. Sesso, nazionalità, età'!E49</f>
        <v>41</v>
      </c>
      <c r="F142" s="104">
        <f>'[1]2. Sesso, nazionalità, età'!F49</f>
        <v>54</v>
      </c>
      <c r="G142" s="104">
        <f>'[1]2. Sesso, nazionalità, età'!G49</f>
        <v>49</v>
      </c>
      <c r="H142" s="107">
        <f t="shared" si="30"/>
        <v>-16</v>
      </c>
      <c r="I142" s="108">
        <f t="shared" si="31"/>
        <v>-0.24615384615384617</v>
      </c>
    </row>
    <row r="143" spans="2:9" s="8" customFormat="1" ht="12.75" x14ac:dyDescent="0.25">
      <c r="B143" s="109" t="s">
        <v>69</v>
      </c>
      <c r="C143" s="110">
        <f>SUM(C136:C137)</f>
        <v>5225</v>
      </c>
      <c r="D143" s="110">
        <f t="shared" ref="D143:E143" si="32">SUM(D136:D137)</f>
        <v>5011</v>
      </c>
      <c r="E143" s="110">
        <f t="shared" si="32"/>
        <v>3912</v>
      </c>
      <c r="F143" s="110">
        <f>SUM(F136:F137)</f>
        <v>5103</v>
      </c>
      <c r="G143" s="110">
        <f>SUM(G136:G137)</f>
        <v>5403</v>
      </c>
      <c r="H143" s="111">
        <f t="shared" si="30"/>
        <v>178</v>
      </c>
      <c r="I143" s="112">
        <f t="shared" si="31"/>
        <v>3.4066985645933016E-2</v>
      </c>
    </row>
    <row r="144" spans="2:9" s="8" customFormat="1" ht="24.95" customHeight="1" x14ac:dyDescent="0.2">
      <c r="B144" s="21" t="s">
        <v>47</v>
      </c>
      <c r="C144" s="113"/>
      <c r="D144" s="113"/>
      <c r="E144" s="113"/>
      <c r="G144" s="113"/>
      <c r="H144" s="114"/>
      <c r="I144" s="115"/>
    </row>
    <row r="145" spans="2:9" s="8" customFormat="1" ht="12.75" x14ac:dyDescent="0.25">
      <c r="B145" s="79"/>
      <c r="C145" s="128"/>
      <c r="D145" s="128"/>
      <c r="E145" s="128"/>
      <c r="F145" s="79"/>
      <c r="G145" s="128"/>
      <c r="H145" s="129"/>
      <c r="I145" s="108"/>
    </row>
    <row r="146" spans="2:9" s="8" customFormat="1" ht="12.75" x14ac:dyDescent="0.25">
      <c r="B146" s="79"/>
      <c r="C146" s="125">
        <v>2018</v>
      </c>
      <c r="D146" s="125">
        <v>2019</v>
      </c>
      <c r="E146" s="125">
        <v>2020</v>
      </c>
      <c r="F146" s="125">
        <v>2021</v>
      </c>
      <c r="G146" s="125">
        <v>2022</v>
      </c>
      <c r="H146" s="129"/>
      <c r="I146" s="108"/>
    </row>
    <row r="147" spans="2:9" s="8" customFormat="1" ht="12.75" x14ac:dyDescent="0.25">
      <c r="B147" s="79" t="s">
        <v>27</v>
      </c>
      <c r="C147" s="126">
        <f>C136/$C$136*100</f>
        <v>100</v>
      </c>
      <c r="D147" s="126">
        <f t="shared" ref="D147:E147" si="33">D136/$C$136*100</f>
        <v>93.415479399306889</v>
      </c>
      <c r="E147" s="126">
        <f t="shared" si="33"/>
        <v>76.626877165960721</v>
      </c>
      <c r="F147" s="126">
        <f>F136/$C$136*100</f>
        <v>93.839045051983064</v>
      </c>
      <c r="G147" s="126">
        <f>G136/$C$136*100</f>
        <v>95.571813631112818</v>
      </c>
      <c r="H147" s="129"/>
      <c r="I147" s="108"/>
    </row>
    <row r="148" spans="2:9" s="8" customFormat="1" ht="12.75" x14ac:dyDescent="0.25">
      <c r="B148" s="79" t="s">
        <v>28</v>
      </c>
      <c r="C148" s="126">
        <f>C137/$C$137*100</f>
        <v>100</v>
      </c>
      <c r="D148" s="126">
        <f t="shared" ref="D148:E148" si="34">D137/$C$137*100</f>
        <v>98.36377473363774</v>
      </c>
      <c r="E148" s="126">
        <f t="shared" si="34"/>
        <v>73.135464231354646</v>
      </c>
      <c r="F148" s="126">
        <f>F137/$C$137*100</f>
        <v>101.44596651445967</v>
      </c>
      <c r="G148" s="126">
        <f>G137/$C$137*100</f>
        <v>111.14916286149163</v>
      </c>
      <c r="H148" s="129"/>
      <c r="I148" s="108"/>
    </row>
    <row r="149" spans="2:9" s="8" customFormat="1" ht="12.75" x14ac:dyDescent="0.25">
      <c r="B149" s="79"/>
      <c r="C149" s="79"/>
      <c r="D149" s="79"/>
      <c r="E149" s="79"/>
      <c r="F149" s="79"/>
      <c r="G149" s="79"/>
      <c r="H149" s="129"/>
      <c r="I149" s="108"/>
    </row>
    <row r="150" spans="2:9" s="8" customFormat="1" ht="12.75" x14ac:dyDescent="0.25">
      <c r="B150" s="79" t="s">
        <v>29</v>
      </c>
      <c r="C150" s="126">
        <f>C138/$C$138*100</f>
        <v>100</v>
      </c>
      <c r="D150" s="126">
        <f t="shared" ref="D150:E150" si="35">D138/$C$138*100</f>
        <v>94.531768873145893</v>
      </c>
      <c r="E150" s="126">
        <f t="shared" si="35"/>
        <v>72.902368828868717</v>
      </c>
      <c r="F150" s="126">
        <f>F138/$C$138*100</f>
        <v>96.85632056674784</v>
      </c>
      <c r="G150" s="126">
        <f>G138/$C$138*100</f>
        <v>101.48328536639362</v>
      </c>
      <c r="H150" s="129"/>
      <c r="I150" s="108"/>
    </row>
    <row r="151" spans="2:9" s="3" customFormat="1" x14ac:dyDescent="0.25">
      <c r="B151" s="79" t="s">
        <v>30</v>
      </c>
      <c r="C151" s="126">
        <f>C139/$C$139*100</f>
        <v>100</v>
      </c>
      <c r="D151" s="126">
        <f t="shared" ref="D151:E151" si="36">D139/$C$139*100</f>
        <v>104.66101694915255</v>
      </c>
      <c r="E151" s="126">
        <f t="shared" si="36"/>
        <v>87.429378531073439</v>
      </c>
      <c r="F151" s="126">
        <f>F139/$C$139*100</f>
        <v>102.82485875706216</v>
      </c>
      <c r="G151" s="126">
        <f>G139/$C$139*100</f>
        <v>115.67796610169492</v>
      </c>
      <c r="H151" s="80"/>
    </row>
    <row r="152" spans="2:9" s="3" customFormat="1" x14ac:dyDescent="0.25">
      <c r="B152" s="80"/>
      <c r="C152" s="80"/>
      <c r="D152" s="80"/>
      <c r="E152" s="80"/>
      <c r="F152" s="80"/>
      <c r="G152" s="80"/>
      <c r="H152" s="80"/>
    </row>
    <row r="153" spans="2:9" s="3" customFormat="1" x14ac:dyDescent="0.25">
      <c r="B153" s="79" t="s">
        <v>31</v>
      </c>
      <c r="C153" s="126">
        <f>C140/$C$140*100</f>
        <v>100</v>
      </c>
      <c r="D153" s="126">
        <f t="shared" ref="D153:E153" si="37">D140/$C$140*100</f>
        <v>94.693094629156008</v>
      </c>
      <c r="E153" s="126">
        <f t="shared" si="37"/>
        <v>73.657289002557548</v>
      </c>
      <c r="F153" s="126">
        <f>F140/$C$140*100</f>
        <v>99.168797953964187</v>
      </c>
      <c r="G153" s="126">
        <f>G140/$C$140*100</f>
        <v>101.98209718670077</v>
      </c>
      <c r="H153" s="80"/>
    </row>
    <row r="154" spans="2:9" s="3" customFormat="1" x14ac:dyDescent="0.25">
      <c r="B154" s="79" t="s">
        <v>32</v>
      </c>
      <c r="C154" s="126">
        <f>C141/$C$141*100</f>
        <v>100</v>
      </c>
      <c r="D154" s="126">
        <f t="shared" ref="D154:E154" si="38">D141/$C$141*100</f>
        <v>97.982283464566933</v>
      </c>
      <c r="E154" s="126">
        <f t="shared" si="38"/>
        <v>77.116141732283467</v>
      </c>
      <c r="F154" s="126">
        <f>F141/$C$141*100</f>
        <v>95.816929133858267</v>
      </c>
      <c r="G154" s="126">
        <f>G141/$C$141*100</f>
        <v>106.496062992126</v>
      </c>
      <c r="H154" s="80"/>
    </row>
    <row r="155" spans="2:9" s="3" customFormat="1" x14ac:dyDescent="0.25">
      <c r="B155" s="79" t="s">
        <v>33</v>
      </c>
      <c r="C155" s="126">
        <f>C142/$C$142*100</f>
        <v>100</v>
      </c>
      <c r="D155" s="126">
        <f t="shared" ref="D155:E155" si="39">D142/$C$142*100</f>
        <v>89.230769230769241</v>
      </c>
      <c r="E155" s="126">
        <f t="shared" si="39"/>
        <v>63.076923076923073</v>
      </c>
      <c r="F155" s="126">
        <f>F142/$C$142*100</f>
        <v>83.07692307692308</v>
      </c>
      <c r="G155" s="126">
        <f>G142/$C$142*100</f>
        <v>75.384615384615387</v>
      </c>
      <c r="H155" s="80"/>
    </row>
    <row r="156" spans="2:9" s="3" customFormat="1" x14ac:dyDescent="0.25">
      <c r="B156" s="80"/>
      <c r="C156" s="80"/>
      <c r="D156" s="80"/>
      <c r="E156" s="80"/>
      <c r="F156" s="80"/>
      <c r="G156" s="80"/>
      <c r="H156" s="80"/>
    </row>
    <row r="157" spans="2:9" s="8" customFormat="1" ht="24.95" customHeight="1" x14ac:dyDescent="0.25">
      <c r="B157" s="1" t="s">
        <v>309</v>
      </c>
    </row>
    <row r="158" spans="2:9" s="8" customFormat="1" ht="25.5" x14ac:dyDescent="0.25">
      <c r="B158" s="9" t="s">
        <v>12</v>
      </c>
      <c r="C158" s="105">
        <v>2018</v>
      </c>
      <c r="D158" s="105">
        <v>2019</v>
      </c>
      <c r="E158" s="105">
        <v>2020</v>
      </c>
      <c r="F158" s="105">
        <v>2021</v>
      </c>
      <c r="G158" s="105">
        <v>2022</v>
      </c>
      <c r="H158" s="106" t="s">
        <v>171</v>
      </c>
      <c r="I158" s="106" t="s">
        <v>172</v>
      </c>
    </row>
    <row r="159" spans="2:9" s="8" customFormat="1" ht="12.75" x14ac:dyDescent="0.25">
      <c r="B159" s="8" t="s">
        <v>27</v>
      </c>
      <c r="C159" s="104">
        <f>'[1]2. Sesso, nazionalità, età'!C56</f>
        <v>767</v>
      </c>
      <c r="D159" s="104">
        <f>'[1]2. Sesso, nazionalità, età'!D56</f>
        <v>755</v>
      </c>
      <c r="E159" s="104">
        <f>'[1]2. Sesso, nazionalità, età'!E56</f>
        <v>659</v>
      </c>
      <c r="F159" s="104">
        <f>'[1]2. Sesso, nazionalità, età'!F56</f>
        <v>846</v>
      </c>
      <c r="G159" s="104">
        <f>'[1]2. Sesso, nazionalità, età'!G56</f>
        <v>948</v>
      </c>
      <c r="H159" s="107">
        <f t="shared" ref="H159:H166" si="40">G159-C159</f>
        <v>181</v>
      </c>
      <c r="I159" s="108">
        <f t="shared" ref="I159:I166" si="41">(G159-C159)/C159</f>
        <v>0.23598435462842243</v>
      </c>
    </row>
    <row r="160" spans="2:9" s="8" customFormat="1" ht="12.75" x14ac:dyDescent="0.25">
      <c r="B160" s="8" t="s">
        <v>28</v>
      </c>
      <c r="C160" s="104">
        <f>'[1]2. Sesso, nazionalità, età'!C57</f>
        <v>922</v>
      </c>
      <c r="D160" s="104">
        <f>'[1]2. Sesso, nazionalità, età'!D57</f>
        <v>807</v>
      </c>
      <c r="E160" s="104">
        <f>'[1]2. Sesso, nazionalità, età'!E57</f>
        <v>623</v>
      </c>
      <c r="F160" s="104">
        <f>'[1]2. Sesso, nazionalità, età'!F57</f>
        <v>753</v>
      </c>
      <c r="G160" s="104">
        <f>'[1]2. Sesso, nazionalità, età'!G57</f>
        <v>940</v>
      </c>
      <c r="H160" s="107">
        <f t="shared" si="40"/>
        <v>18</v>
      </c>
      <c r="I160" s="108">
        <f t="shared" si="41"/>
        <v>1.9522776572668113E-2</v>
      </c>
    </row>
    <row r="161" spans="2:9" s="8" customFormat="1" ht="12.75" x14ac:dyDescent="0.25">
      <c r="B161" s="8" t="s">
        <v>29</v>
      </c>
      <c r="C161" s="104">
        <f>'[1]2. Sesso, nazionalità, età'!C58</f>
        <v>1518</v>
      </c>
      <c r="D161" s="104">
        <f>'[1]2. Sesso, nazionalità, età'!D58</f>
        <v>1410</v>
      </c>
      <c r="E161" s="104">
        <f>'[1]2. Sesso, nazionalità, età'!E58</f>
        <v>1150</v>
      </c>
      <c r="F161" s="104">
        <f>'[1]2. Sesso, nazionalità, età'!F58</f>
        <v>1400</v>
      </c>
      <c r="G161" s="104">
        <f>'[1]2. Sesso, nazionalità, età'!G58</f>
        <v>1689</v>
      </c>
      <c r="H161" s="107">
        <f t="shared" si="40"/>
        <v>171</v>
      </c>
      <c r="I161" s="108">
        <f t="shared" si="41"/>
        <v>0.11264822134387352</v>
      </c>
    </row>
    <row r="162" spans="2:9" s="8" customFormat="1" ht="12.75" x14ac:dyDescent="0.25">
      <c r="B162" s="8" t="s">
        <v>30</v>
      </c>
      <c r="C162" s="104">
        <f>'[1]2. Sesso, nazionalità, età'!C59</f>
        <v>171</v>
      </c>
      <c r="D162" s="104">
        <f>'[1]2. Sesso, nazionalità, età'!D59</f>
        <v>152</v>
      </c>
      <c r="E162" s="104">
        <f>'[1]2. Sesso, nazionalità, età'!E59</f>
        <v>132</v>
      </c>
      <c r="F162" s="104">
        <f>'[1]2. Sesso, nazionalità, età'!F59</f>
        <v>199</v>
      </c>
      <c r="G162" s="104">
        <f>'[1]2. Sesso, nazionalità, età'!G59</f>
        <v>199</v>
      </c>
      <c r="H162" s="107">
        <f t="shared" si="40"/>
        <v>28</v>
      </c>
      <c r="I162" s="108">
        <f t="shared" si="41"/>
        <v>0.16374269005847952</v>
      </c>
    </row>
    <row r="163" spans="2:9" s="8" customFormat="1" ht="12.75" x14ac:dyDescent="0.25">
      <c r="B163" s="8" t="s">
        <v>31</v>
      </c>
      <c r="C163" s="104">
        <f>'[1]2. Sesso, nazionalità, età'!C60</f>
        <v>940</v>
      </c>
      <c r="D163" s="104">
        <f>'[1]2. Sesso, nazionalità, età'!D60</f>
        <v>818</v>
      </c>
      <c r="E163" s="104">
        <f>'[1]2. Sesso, nazionalità, età'!E60</f>
        <v>665</v>
      </c>
      <c r="F163" s="104">
        <f>'[1]2. Sesso, nazionalità, età'!F60</f>
        <v>893</v>
      </c>
      <c r="G163" s="104">
        <f>'[1]2. Sesso, nazionalità, età'!G60</f>
        <v>1019</v>
      </c>
      <c r="H163" s="107">
        <f t="shared" si="40"/>
        <v>79</v>
      </c>
      <c r="I163" s="108">
        <f t="shared" si="41"/>
        <v>8.4042553191489358E-2</v>
      </c>
    </row>
    <row r="164" spans="2:9" s="8" customFormat="1" ht="12.75" x14ac:dyDescent="0.25">
      <c r="B164" s="8" t="s">
        <v>32</v>
      </c>
      <c r="C164" s="104">
        <f>'[1]2. Sesso, nazionalità, età'!C61</f>
        <v>726</v>
      </c>
      <c r="D164" s="104">
        <f>'[1]2. Sesso, nazionalità, età'!D61</f>
        <v>723</v>
      </c>
      <c r="E164" s="104">
        <f>'[1]2. Sesso, nazionalità, età'!E61</f>
        <v>593</v>
      </c>
      <c r="F164" s="104">
        <f>'[1]2. Sesso, nazionalità, età'!F61</f>
        <v>682</v>
      </c>
      <c r="G164" s="104">
        <f>'[1]2. Sesso, nazionalità, età'!G61</f>
        <v>843</v>
      </c>
      <c r="H164" s="107">
        <f t="shared" si="40"/>
        <v>117</v>
      </c>
      <c r="I164" s="108">
        <f t="shared" si="41"/>
        <v>0.16115702479338842</v>
      </c>
    </row>
    <row r="165" spans="2:9" s="8" customFormat="1" ht="12.75" x14ac:dyDescent="0.25">
      <c r="B165" s="8" t="s">
        <v>33</v>
      </c>
      <c r="C165" s="104">
        <f>'[1]2. Sesso, nazionalità, età'!C62</f>
        <v>23</v>
      </c>
      <c r="D165" s="104">
        <f>'[1]2. Sesso, nazionalità, età'!D62</f>
        <v>21</v>
      </c>
      <c r="E165" s="104">
        <f>'[1]2. Sesso, nazionalità, età'!E62</f>
        <v>24</v>
      </c>
      <c r="F165" s="104">
        <f>'[1]2. Sesso, nazionalità, età'!F62</f>
        <v>24</v>
      </c>
      <c r="G165" s="104">
        <f>'[1]2. Sesso, nazionalità, età'!G62</f>
        <v>26</v>
      </c>
      <c r="H165" s="107">
        <f t="shared" si="40"/>
        <v>3</v>
      </c>
      <c r="I165" s="108">
        <f t="shared" si="41"/>
        <v>0.13043478260869565</v>
      </c>
    </row>
    <row r="166" spans="2:9" s="8" customFormat="1" ht="12.75" x14ac:dyDescent="0.25">
      <c r="B166" s="109" t="s">
        <v>69</v>
      </c>
      <c r="C166" s="110">
        <f>SUM(C159:C160)</f>
        <v>1689</v>
      </c>
      <c r="D166" s="110">
        <f t="shared" ref="D166:E166" si="42">SUM(D159:D160)</f>
        <v>1562</v>
      </c>
      <c r="E166" s="110">
        <f t="shared" si="42"/>
        <v>1282</v>
      </c>
      <c r="F166" s="110">
        <f>SUM(F159:F160)</f>
        <v>1599</v>
      </c>
      <c r="G166" s="110">
        <f>SUM(G159:G160)</f>
        <v>1888</v>
      </c>
      <c r="H166" s="111">
        <f t="shared" si="40"/>
        <v>199</v>
      </c>
      <c r="I166" s="112">
        <f t="shared" si="41"/>
        <v>0.11782119597394908</v>
      </c>
    </row>
    <row r="167" spans="2:9" s="8" customFormat="1" ht="24.95" customHeight="1" x14ac:dyDescent="0.2">
      <c r="B167" s="21" t="s">
        <v>47</v>
      </c>
      <c r="C167" s="113"/>
      <c r="D167" s="113"/>
      <c r="E167" s="113"/>
      <c r="G167" s="113"/>
      <c r="H167" s="114"/>
      <c r="I167" s="115"/>
    </row>
    <row r="168" spans="2:9" s="8" customFormat="1" ht="12.75" x14ac:dyDescent="0.25">
      <c r="B168" s="79"/>
      <c r="C168" s="128"/>
      <c r="D168" s="128"/>
      <c r="E168" s="128"/>
      <c r="F168" s="79"/>
      <c r="G168" s="128"/>
      <c r="H168" s="129"/>
      <c r="I168" s="108"/>
    </row>
    <row r="169" spans="2:9" s="8" customFormat="1" ht="12.75" x14ac:dyDescent="0.25">
      <c r="B169" s="79"/>
      <c r="C169" s="125">
        <v>2018</v>
      </c>
      <c r="D169" s="125">
        <v>2019</v>
      </c>
      <c r="E169" s="125">
        <v>2020</v>
      </c>
      <c r="F169" s="125">
        <v>2021</v>
      </c>
      <c r="G169" s="125">
        <v>2022</v>
      </c>
      <c r="H169" s="129"/>
      <c r="I169" s="108"/>
    </row>
    <row r="170" spans="2:9" s="8" customFormat="1" ht="12.75" x14ac:dyDescent="0.25">
      <c r="B170" s="79" t="s">
        <v>27</v>
      </c>
      <c r="C170" s="126">
        <f>C159/$C$159*100</f>
        <v>100</v>
      </c>
      <c r="D170" s="126">
        <f t="shared" ref="D170:E170" si="43">D159/$C$159*100</f>
        <v>98.435462842242501</v>
      </c>
      <c r="E170" s="126">
        <f t="shared" si="43"/>
        <v>85.919165580182536</v>
      </c>
      <c r="F170" s="126">
        <f>F159/$C$159*100</f>
        <v>110.29986962190353</v>
      </c>
      <c r="G170" s="126">
        <f>G159/$C$159*100</f>
        <v>123.59843546284223</v>
      </c>
      <c r="H170" s="129"/>
      <c r="I170" s="108"/>
    </row>
    <row r="171" spans="2:9" s="8" customFormat="1" ht="12.75" x14ac:dyDescent="0.25">
      <c r="B171" s="79" t="s">
        <v>28</v>
      </c>
      <c r="C171" s="126">
        <f>C160/$C$160*100</f>
        <v>100</v>
      </c>
      <c r="D171" s="126">
        <f t="shared" ref="D171:E171" si="44">D160/$C$160*100</f>
        <v>87.52711496746204</v>
      </c>
      <c r="E171" s="126">
        <f t="shared" si="44"/>
        <v>67.570498915401302</v>
      </c>
      <c r="F171" s="126">
        <f>F160/$C$160*100</f>
        <v>81.670281995661611</v>
      </c>
      <c r="G171" s="126">
        <f>G160/$C$160*100</f>
        <v>101.95227765726682</v>
      </c>
      <c r="H171" s="129"/>
      <c r="I171" s="108"/>
    </row>
    <row r="172" spans="2:9" s="8" customFormat="1" ht="12.75" x14ac:dyDescent="0.25">
      <c r="B172" s="79"/>
      <c r="C172" s="79"/>
      <c r="D172" s="79"/>
      <c r="E172" s="79"/>
      <c r="F172" s="79"/>
      <c r="G172" s="79"/>
      <c r="H172" s="129"/>
      <c r="I172" s="108"/>
    </row>
    <row r="173" spans="2:9" s="8" customFormat="1" ht="12.75" x14ac:dyDescent="0.25">
      <c r="B173" s="79" t="s">
        <v>29</v>
      </c>
      <c r="C173" s="126">
        <f>C161/$C$161*100</f>
        <v>100</v>
      </c>
      <c r="D173" s="126">
        <f t="shared" ref="D173:E173" si="45">D161/$C$161*100</f>
        <v>92.885375494071141</v>
      </c>
      <c r="E173" s="126">
        <f t="shared" si="45"/>
        <v>75.757575757575751</v>
      </c>
      <c r="F173" s="126">
        <f>F161/$C$161*100</f>
        <v>92.226613965744392</v>
      </c>
      <c r="G173" s="126">
        <f>G161/$C$161*100</f>
        <v>111.26482213438736</v>
      </c>
      <c r="H173" s="129"/>
      <c r="I173" s="108"/>
    </row>
    <row r="174" spans="2:9" s="3" customFormat="1" x14ac:dyDescent="0.25">
      <c r="B174" s="79" t="s">
        <v>30</v>
      </c>
      <c r="C174" s="126">
        <f>C162/$C$162*100</f>
        <v>100</v>
      </c>
      <c r="D174" s="126">
        <f t="shared" ref="D174:E174" si="46">D162/$C$162*100</f>
        <v>88.888888888888886</v>
      </c>
      <c r="E174" s="126">
        <f t="shared" si="46"/>
        <v>77.192982456140342</v>
      </c>
      <c r="F174" s="126">
        <f>F162/$C$162*100</f>
        <v>116.37426900584795</v>
      </c>
      <c r="G174" s="126">
        <f>G162/$C$162*100</f>
        <v>116.37426900584795</v>
      </c>
      <c r="H174" s="80"/>
    </row>
    <row r="175" spans="2:9" s="3" customFormat="1" x14ac:dyDescent="0.25">
      <c r="B175" s="80"/>
      <c r="C175" s="80"/>
      <c r="D175" s="80"/>
      <c r="E175" s="80"/>
      <c r="F175" s="80"/>
      <c r="G175" s="80"/>
      <c r="H175" s="80"/>
    </row>
    <row r="176" spans="2:9" s="3" customFormat="1" x14ac:dyDescent="0.25">
      <c r="B176" s="79" t="s">
        <v>31</v>
      </c>
      <c r="C176" s="126">
        <f>C163/$C$163*100</f>
        <v>100</v>
      </c>
      <c r="D176" s="126">
        <f t="shared" ref="D176:E176" si="47">D163/$C$163*100</f>
        <v>87.021276595744681</v>
      </c>
      <c r="E176" s="126">
        <f t="shared" si="47"/>
        <v>70.744680851063833</v>
      </c>
      <c r="F176" s="126">
        <f>F163/$C$163*100</f>
        <v>95</v>
      </c>
      <c r="G176" s="126">
        <f>G163/$C$163*100</f>
        <v>108.40425531914894</v>
      </c>
      <c r="H176" s="80"/>
    </row>
    <row r="177" spans="2:9" s="3" customFormat="1" x14ac:dyDescent="0.25">
      <c r="B177" s="79" t="s">
        <v>32</v>
      </c>
      <c r="C177" s="126">
        <f>C164/$C$164*100</f>
        <v>100</v>
      </c>
      <c r="D177" s="126">
        <f t="shared" ref="D177:E177" si="48">D164/$C$164*100</f>
        <v>99.586776859504127</v>
      </c>
      <c r="E177" s="126">
        <f t="shared" si="48"/>
        <v>81.680440771349865</v>
      </c>
      <c r="F177" s="126">
        <f>F164/$C$164*100</f>
        <v>93.939393939393938</v>
      </c>
      <c r="G177" s="126">
        <f>G164/$C$164*100</f>
        <v>116.11570247933885</v>
      </c>
      <c r="H177" s="80"/>
    </row>
    <row r="178" spans="2:9" s="3" customFormat="1" x14ac:dyDescent="0.25">
      <c r="B178" s="79" t="s">
        <v>33</v>
      </c>
      <c r="C178" s="126">
        <f>C165/$C$165*100</f>
        <v>100</v>
      </c>
      <c r="D178" s="126">
        <f t="shared" ref="D178:E178" si="49">D165/$C$165*100</f>
        <v>91.304347826086953</v>
      </c>
      <c r="E178" s="126">
        <f t="shared" si="49"/>
        <v>104.34782608695652</v>
      </c>
      <c r="F178" s="126">
        <f>F165/$C$165*100</f>
        <v>104.34782608695652</v>
      </c>
      <c r="G178" s="126">
        <f>G165/$C$165*100</f>
        <v>113.04347826086956</v>
      </c>
      <c r="H178" s="80"/>
    </row>
    <row r="179" spans="2:9" s="3" customFormat="1" x14ac:dyDescent="0.25"/>
    <row r="180" spans="2:9" s="8" customFormat="1" ht="24.95" customHeight="1" x14ac:dyDescent="0.25">
      <c r="B180" s="1" t="s">
        <v>310</v>
      </c>
    </row>
    <row r="181" spans="2:9" s="8" customFormat="1" ht="25.5" x14ac:dyDescent="0.25">
      <c r="B181" s="9" t="s">
        <v>13</v>
      </c>
      <c r="C181" s="105">
        <v>2018</v>
      </c>
      <c r="D181" s="105">
        <v>2019</v>
      </c>
      <c r="E181" s="105">
        <v>2020</v>
      </c>
      <c r="F181" s="105">
        <v>2021</v>
      </c>
      <c r="G181" s="105">
        <v>2022</v>
      </c>
      <c r="H181" s="106" t="s">
        <v>171</v>
      </c>
      <c r="I181" s="106" t="s">
        <v>172</v>
      </c>
    </row>
    <row r="182" spans="2:9" s="8" customFormat="1" ht="12.75" x14ac:dyDescent="0.25">
      <c r="B182" s="8" t="s">
        <v>27</v>
      </c>
      <c r="C182" s="104">
        <f>'[1]2. Sesso, nazionalità, età'!C69</f>
        <v>1454</v>
      </c>
      <c r="D182" s="104">
        <f>'[1]2. Sesso, nazionalità, età'!D69</f>
        <v>1339</v>
      </c>
      <c r="E182" s="104">
        <f>'[1]2. Sesso, nazionalità, età'!E69</f>
        <v>1127</v>
      </c>
      <c r="F182" s="104">
        <f>'[1]2. Sesso, nazionalità, età'!F69</f>
        <v>1287</v>
      </c>
      <c r="G182" s="104">
        <f>'[1]2. Sesso, nazionalità, età'!G69</f>
        <v>1279</v>
      </c>
      <c r="H182" s="107">
        <f t="shared" ref="H182:H189" si="50">G182-C182</f>
        <v>-175</v>
      </c>
      <c r="I182" s="108">
        <f t="shared" ref="I182:I189" si="51">(G182-C182)/C182</f>
        <v>-0.12035763411279229</v>
      </c>
    </row>
    <row r="183" spans="2:9" s="8" customFormat="1" ht="12.75" x14ac:dyDescent="0.25">
      <c r="B183" s="8" t="s">
        <v>28</v>
      </c>
      <c r="C183" s="104">
        <f>'[1]2. Sesso, nazionalità, età'!C70</f>
        <v>1175</v>
      </c>
      <c r="D183" s="104">
        <f>'[1]2. Sesso, nazionalità, età'!D70</f>
        <v>988</v>
      </c>
      <c r="E183" s="104">
        <f>'[1]2. Sesso, nazionalità, età'!E70</f>
        <v>760</v>
      </c>
      <c r="F183" s="104">
        <f>'[1]2. Sesso, nazionalità, età'!F70</f>
        <v>951</v>
      </c>
      <c r="G183" s="104">
        <f>'[1]2. Sesso, nazionalità, età'!G70</f>
        <v>1038</v>
      </c>
      <c r="H183" s="107">
        <f t="shared" si="50"/>
        <v>-137</v>
      </c>
      <c r="I183" s="108">
        <f t="shared" si="51"/>
        <v>-0.11659574468085106</v>
      </c>
    </row>
    <row r="184" spans="2:9" s="8" customFormat="1" ht="12.75" x14ac:dyDescent="0.25">
      <c r="B184" s="8" t="s">
        <v>29</v>
      </c>
      <c r="C184" s="104">
        <f>'[1]2. Sesso, nazionalità, età'!C71</f>
        <v>2358</v>
      </c>
      <c r="D184" s="104">
        <f>'[1]2. Sesso, nazionalità, età'!D71</f>
        <v>2053</v>
      </c>
      <c r="E184" s="104">
        <f>'[1]2. Sesso, nazionalità, età'!E71</f>
        <v>1642</v>
      </c>
      <c r="F184" s="104">
        <f>'[1]2. Sesso, nazionalità, età'!F71</f>
        <v>1973</v>
      </c>
      <c r="G184" s="104">
        <f>'[1]2. Sesso, nazionalità, età'!G71</f>
        <v>2020</v>
      </c>
      <c r="H184" s="107">
        <f t="shared" si="50"/>
        <v>-338</v>
      </c>
      <c r="I184" s="108">
        <f t="shared" si="51"/>
        <v>-0.14334181509754029</v>
      </c>
    </row>
    <row r="185" spans="2:9" s="8" customFormat="1" ht="12.75" x14ac:dyDescent="0.25">
      <c r="B185" s="8" t="s">
        <v>30</v>
      </c>
      <c r="C185" s="104">
        <f>'[1]2. Sesso, nazionalità, età'!C72</f>
        <v>271</v>
      </c>
      <c r="D185" s="104">
        <f>'[1]2. Sesso, nazionalità, età'!D72</f>
        <v>274</v>
      </c>
      <c r="E185" s="104">
        <f>'[1]2. Sesso, nazionalità, età'!E72</f>
        <v>245</v>
      </c>
      <c r="F185" s="104">
        <f>'[1]2. Sesso, nazionalità, età'!F72</f>
        <v>265</v>
      </c>
      <c r="G185" s="104">
        <f>'[1]2. Sesso, nazionalità, età'!G72</f>
        <v>297</v>
      </c>
      <c r="H185" s="107">
        <f t="shared" si="50"/>
        <v>26</v>
      </c>
      <c r="I185" s="108">
        <f t="shared" si="51"/>
        <v>9.5940959409594101E-2</v>
      </c>
    </row>
    <row r="186" spans="2:9" s="8" customFormat="1" ht="12.75" x14ac:dyDescent="0.25">
      <c r="B186" s="8" t="s">
        <v>31</v>
      </c>
      <c r="C186" s="104">
        <f>'[1]2. Sesso, nazionalità, età'!C73</f>
        <v>1430</v>
      </c>
      <c r="D186" s="104">
        <f>'[1]2. Sesso, nazionalità, età'!D73</f>
        <v>1287</v>
      </c>
      <c r="E186" s="104">
        <f>'[1]2. Sesso, nazionalità, età'!E73</f>
        <v>1075</v>
      </c>
      <c r="F186" s="104">
        <f>'[1]2. Sesso, nazionalità, età'!F73</f>
        <v>1312</v>
      </c>
      <c r="G186" s="104">
        <f>'[1]2. Sesso, nazionalità, età'!G73</f>
        <v>1354</v>
      </c>
      <c r="H186" s="107">
        <f t="shared" si="50"/>
        <v>-76</v>
      </c>
      <c r="I186" s="108">
        <f t="shared" si="51"/>
        <v>-5.3146853146853149E-2</v>
      </c>
    </row>
    <row r="187" spans="2:9" s="8" customFormat="1" ht="12.75" x14ac:dyDescent="0.25">
      <c r="B187" s="8" t="s">
        <v>32</v>
      </c>
      <c r="C187" s="104">
        <f>'[1]2. Sesso, nazionalità, età'!C74</f>
        <v>1165</v>
      </c>
      <c r="D187" s="104">
        <f>'[1]2. Sesso, nazionalità, età'!D74</f>
        <v>1011</v>
      </c>
      <c r="E187" s="104">
        <f>'[1]2. Sesso, nazionalità, età'!E74</f>
        <v>790</v>
      </c>
      <c r="F187" s="104">
        <f>'[1]2. Sesso, nazionalità, età'!F74</f>
        <v>901</v>
      </c>
      <c r="G187" s="104">
        <f>'[1]2. Sesso, nazionalità, età'!G74</f>
        <v>933</v>
      </c>
      <c r="H187" s="107">
        <f t="shared" si="50"/>
        <v>-232</v>
      </c>
      <c r="I187" s="108">
        <f t="shared" si="51"/>
        <v>-0.19914163090128756</v>
      </c>
    </row>
    <row r="188" spans="2:9" s="8" customFormat="1" ht="12.75" x14ac:dyDescent="0.25">
      <c r="B188" s="8" t="s">
        <v>33</v>
      </c>
      <c r="C188" s="104">
        <f>'[1]2. Sesso, nazionalità, età'!C75</f>
        <v>34</v>
      </c>
      <c r="D188" s="104">
        <f>'[1]2. Sesso, nazionalità, età'!D75</f>
        <v>29</v>
      </c>
      <c r="E188" s="104">
        <f>'[1]2. Sesso, nazionalità, età'!E75</f>
        <v>22</v>
      </c>
      <c r="F188" s="104">
        <f>'[1]2. Sesso, nazionalità, età'!F75</f>
        <v>25</v>
      </c>
      <c r="G188" s="104">
        <f>'[1]2. Sesso, nazionalità, età'!G75</f>
        <v>30</v>
      </c>
      <c r="H188" s="107">
        <f t="shared" si="50"/>
        <v>-4</v>
      </c>
      <c r="I188" s="108">
        <f t="shared" si="51"/>
        <v>-0.11764705882352941</v>
      </c>
    </row>
    <row r="189" spans="2:9" s="8" customFormat="1" ht="12.75" x14ac:dyDescent="0.25">
      <c r="B189" s="109" t="s">
        <v>69</v>
      </c>
      <c r="C189" s="110">
        <f>SUM(C182:C183)</f>
        <v>2629</v>
      </c>
      <c r="D189" s="110">
        <f t="shared" ref="D189:E189" si="52">SUM(D182:D183)</f>
        <v>2327</v>
      </c>
      <c r="E189" s="110">
        <f t="shared" si="52"/>
        <v>1887</v>
      </c>
      <c r="F189" s="110">
        <f>SUM(F182:F183)</f>
        <v>2238</v>
      </c>
      <c r="G189" s="110">
        <f>SUM(G182:G183)</f>
        <v>2317</v>
      </c>
      <c r="H189" s="111">
        <f t="shared" si="50"/>
        <v>-312</v>
      </c>
      <c r="I189" s="112">
        <f t="shared" si="51"/>
        <v>-0.11867630277672118</v>
      </c>
    </row>
    <row r="190" spans="2:9" s="8" customFormat="1" ht="24.95" customHeight="1" x14ac:dyDescent="0.2">
      <c r="B190" s="21" t="s">
        <v>47</v>
      </c>
      <c r="C190" s="113"/>
      <c r="D190" s="113"/>
      <c r="E190" s="113"/>
      <c r="G190" s="113"/>
      <c r="H190" s="114"/>
      <c r="I190" s="115"/>
    </row>
    <row r="191" spans="2:9" s="8" customFormat="1" ht="12.75" x14ac:dyDescent="0.25">
      <c r="B191" s="79"/>
      <c r="C191" s="128"/>
      <c r="D191" s="128"/>
      <c r="E191" s="128"/>
      <c r="F191" s="79"/>
      <c r="G191" s="128"/>
      <c r="H191" s="129"/>
      <c r="I191" s="131"/>
    </row>
    <row r="192" spans="2:9" s="8" customFormat="1" ht="12.75" x14ac:dyDescent="0.25">
      <c r="B192" s="79"/>
      <c r="C192" s="125">
        <v>2018</v>
      </c>
      <c r="D192" s="125">
        <v>2019</v>
      </c>
      <c r="E192" s="125">
        <v>2020</v>
      </c>
      <c r="F192" s="125">
        <v>2021</v>
      </c>
      <c r="G192" s="125">
        <v>2022</v>
      </c>
      <c r="H192" s="129"/>
      <c r="I192" s="131"/>
    </row>
    <row r="193" spans="2:9" s="8" customFormat="1" ht="12.75" x14ac:dyDescent="0.25">
      <c r="B193" s="79" t="s">
        <v>27</v>
      </c>
      <c r="C193" s="126">
        <f>C182/$C$182*100</f>
        <v>100</v>
      </c>
      <c r="D193" s="126">
        <f t="shared" ref="D193:E193" si="53">D182/$C$182*100</f>
        <v>92.090784044016502</v>
      </c>
      <c r="E193" s="126">
        <f t="shared" si="53"/>
        <v>77.510316368638243</v>
      </c>
      <c r="F193" s="126">
        <f>F182/$C$182*100</f>
        <v>88.514442916093543</v>
      </c>
      <c r="G193" s="126">
        <f>G182/$C$182*100</f>
        <v>87.964236588720766</v>
      </c>
      <c r="H193" s="131"/>
      <c r="I193" s="129"/>
    </row>
    <row r="194" spans="2:9" s="8" customFormat="1" ht="12.75" x14ac:dyDescent="0.25">
      <c r="B194" s="79" t="s">
        <v>28</v>
      </c>
      <c r="C194" s="126">
        <f>C183/$C$183*100</f>
        <v>100</v>
      </c>
      <c r="D194" s="126">
        <f t="shared" ref="D194:E194" si="54">D183/$C$183*100</f>
        <v>84.085106382978722</v>
      </c>
      <c r="E194" s="126">
        <f t="shared" si="54"/>
        <v>64.680851063829792</v>
      </c>
      <c r="F194" s="126">
        <f>F183/$C$183*100</f>
        <v>80.936170212765958</v>
      </c>
      <c r="G194" s="126">
        <f>G183/$C$183*100</f>
        <v>88.340425531914889</v>
      </c>
      <c r="H194" s="131"/>
      <c r="I194" s="129"/>
    </row>
    <row r="195" spans="2:9" s="8" customFormat="1" ht="12.75" x14ac:dyDescent="0.25">
      <c r="B195" s="79"/>
      <c r="C195" s="79"/>
      <c r="D195" s="79"/>
      <c r="E195" s="79"/>
      <c r="F195" s="79"/>
      <c r="G195" s="79"/>
      <c r="H195" s="131"/>
      <c r="I195" s="129"/>
    </row>
    <row r="196" spans="2:9" s="8" customFormat="1" ht="12.75" x14ac:dyDescent="0.25">
      <c r="B196" s="79" t="s">
        <v>29</v>
      </c>
      <c r="C196" s="126">
        <f>C184/$C$184*100</f>
        <v>100</v>
      </c>
      <c r="D196" s="126">
        <f t="shared" ref="D196:E196" si="55">D184/$C$184*100</f>
        <v>87.06530958439356</v>
      </c>
      <c r="E196" s="126">
        <f t="shared" si="55"/>
        <v>69.635284139100932</v>
      </c>
      <c r="F196" s="126">
        <f>F184/$C$184*100</f>
        <v>83.672603901611524</v>
      </c>
      <c r="G196" s="126">
        <f>G184/$C$184*100</f>
        <v>85.665818490245968</v>
      </c>
      <c r="H196" s="131"/>
      <c r="I196" s="129"/>
    </row>
    <row r="197" spans="2:9" s="3" customFormat="1" x14ac:dyDescent="0.25">
      <c r="B197" s="79" t="s">
        <v>30</v>
      </c>
      <c r="C197" s="126">
        <f>C185/$C$185*100</f>
        <v>100</v>
      </c>
      <c r="D197" s="126">
        <f t="shared" ref="D197:E197" si="56">D185/$C$185*100</f>
        <v>101.1070110701107</v>
      </c>
      <c r="E197" s="126">
        <f t="shared" si="56"/>
        <v>90.40590405904058</v>
      </c>
      <c r="F197" s="126">
        <f>F185/$C$185*100</f>
        <v>97.785977859778598</v>
      </c>
      <c r="G197" s="126">
        <f>G185/$C$185*100</f>
        <v>109.59409594095942</v>
      </c>
      <c r="H197" s="80"/>
      <c r="I197" s="80"/>
    </row>
    <row r="198" spans="2:9" s="3" customFormat="1" x14ac:dyDescent="0.25">
      <c r="B198" s="80"/>
      <c r="C198" s="80"/>
      <c r="D198" s="80"/>
      <c r="E198" s="80"/>
      <c r="F198" s="80"/>
      <c r="G198" s="80"/>
      <c r="H198" s="80"/>
      <c r="I198" s="80"/>
    </row>
    <row r="199" spans="2:9" s="3" customFormat="1" x14ac:dyDescent="0.25">
      <c r="B199" s="79" t="s">
        <v>31</v>
      </c>
      <c r="C199" s="126">
        <f>C186/$C$186*100</f>
        <v>100</v>
      </c>
      <c r="D199" s="126">
        <f t="shared" ref="D199:E199" si="57">D186/$C$186*100</f>
        <v>90</v>
      </c>
      <c r="E199" s="126">
        <f t="shared" si="57"/>
        <v>75.174825174825173</v>
      </c>
      <c r="F199" s="126">
        <f>F186/$C$186*100</f>
        <v>91.748251748251747</v>
      </c>
      <c r="G199" s="126">
        <f>G186/$C$186*100</f>
        <v>94.68531468531468</v>
      </c>
      <c r="H199" s="80"/>
      <c r="I199" s="80"/>
    </row>
    <row r="200" spans="2:9" s="3" customFormat="1" x14ac:dyDescent="0.25">
      <c r="B200" s="79" t="s">
        <v>32</v>
      </c>
      <c r="C200" s="126">
        <f>C187/$C$187*100</f>
        <v>100</v>
      </c>
      <c r="D200" s="126">
        <f t="shared" ref="D200:E200" si="58">D187/$C$187*100</f>
        <v>86.781115879828334</v>
      </c>
      <c r="E200" s="126">
        <f t="shared" si="58"/>
        <v>67.811158798283273</v>
      </c>
      <c r="F200" s="126">
        <f>F187/$C$187*100</f>
        <v>77.33905579399142</v>
      </c>
      <c r="G200" s="126">
        <f>G187/$C$187*100</f>
        <v>80.085836909871247</v>
      </c>
      <c r="H200" s="80"/>
      <c r="I200" s="80"/>
    </row>
    <row r="201" spans="2:9" s="3" customFormat="1" x14ac:dyDescent="0.25">
      <c r="B201" s="79" t="s">
        <v>33</v>
      </c>
      <c r="C201" s="126">
        <f>C188/$C$188*100</f>
        <v>100</v>
      </c>
      <c r="D201" s="126">
        <f t="shared" ref="D201:E201" si="59">D188/$C$188*100</f>
        <v>85.294117647058826</v>
      </c>
      <c r="E201" s="126">
        <f t="shared" si="59"/>
        <v>64.705882352941174</v>
      </c>
      <c r="F201" s="126">
        <f>F188/$C$188*100</f>
        <v>73.529411764705884</v>
      </c>
      <c r="G201" s="126">
        <f>G188/$C$188*100</f>
        <v>88.235294117647058</v>
      </c>
      <c r="H201" s="80"/>
      <c r="I201" s="80"/>
    </row>
    <row r="202" spans="2:9" s="3" customFormat="1" x14ac:dyDescent="0.25">
      <c r="B202" s="80"/>
      <c r="C202" s="80"/>
      <c r="D202" s="80"/>
      <c r="E202" s="80"/>
      <c r="F202" s="80"/>
      <c r="G202" s="80"/>
      <c r="H202" s="80"/>
      <c r="I202" s="80"/>
    </row>
    <row r="203" spans="2:9" s="3" customFormat="1" x14ac:dyDescent="0.25">
      <c r="B203" s="80"/>
      <c r="C203" s="80"/>
      <c r="D203" s="80"/>
      <c r="E203" s="80"/>
      <c r="F203" s="80"/>
      <c r="G203" s="80"/>
      <c r="H203" s="80"/>
      <c r="I203" s="80"/>
    </row>
    <row r="204" spans="2:9" s="3" customFormat="1" x14ac:dyDescent="0.25"/>
    <row r="205" spans="2:9" s="3" customFormat="1" x14ac:dyDescent="0.25"/>
    <row r="206" spans="2:9" s="3" customFormat="1" x14ac:dyDescent="0.25"/>
    <row r="207" spans="2:9" s="3" customFormat="1" x14ac:dyDescent="0.25"/>
    <row r="208" spans="2:9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</sheetData>
  <sheetProtection sheet="1" objects="1" scenarios="1"/>
  <mergeCells count="37"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  <mergeCell ref="C26:K26"/>
    <mergeCell ref="B35:B36"/>
    <mergeCell ref="C35:E36"/>
    <mergeCell ref="F35:K35"/>
    <mergeCell ref="F36:H36"/>
    <mergeCell ref="I36:K36"/>
    <mergeCell ref="C12:R12"/>
    <mergeCell ref="B21:B22"/>
    <mergeCell ref="C21:E22"/>
    <mergeCell ref="F21:K21"/>
    <mergeCell ref="F22:H22"/>
    <mergeCell ref="I22:K22"/>
    <mergeCell ref="L22:N22"/>
    <mergeCell ref="O22:Q22"/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</mergeCells>
  <pageMargins left="0.7" right="0.7" top="0.75" bottom="0.75" header="0.3" footer="0.3"/>
  <pageSetup paperSize="9" scale="2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11971-B1C9-4C5A-BEA6-E7A413BD68C4}">
  <sheetPr codeName="Foglio11">
    <tabColor theme="0"/>
    <pageSetUpPr fitToPage="1"/>
  </sheetPr>
  <dimension ref="B2:AL194"/>
  <sheetViews>
    <sheetView zoomScaleNormal="100" zoomScalePageLayoutView="125" workbookViewId="0">
      <selection activeCell="B179" sqref="B179:I187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7" width="8.85546875" style="3"/>
    <col min="38" max="16384" width="8.85546875" style="32"/>
  </cols>
  <sheetData>
    <row r="2" spans="2:38" ht="14.25" customHeight="1" x14ac:dyDescent="0.25">
      <c r="B2" s="145" t="s">
        <v>182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8"/>
      <c r="AE2" s="8"/>
      <c r="AF2" s="8"/>
      <c r="AG2" s="8"/>
      <c r="AH2" s="8"/>
    </row>
    <row r="3" spans="2:38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8"/>
      <c r="AE3" s="8"/>
      <c r="AF3" s="8"/>
    </row>
    <row r="4" spans="2:38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8"/>
      <c r="AE4" s="8"/>
      <c r="AF4" s="8"/>
    </row>
    <row r="5" spans="2:38" x14ac:dyDescent="0.25">
      <c r="AC5" s="99"/>
      <c r="AD5" s="99"/>
      <c r="AE5" s="99"/>
      <c r="AF5" s="99"/>
      <c r="AG5" s="99"/>
      <c r="AH5" s="100"/>
      <c r="AI5" s="80"/>
      <c r="AJ5" s="80"/>
      <c r="AK5" s="80"/>
      <c r="AL5" s="80"/>
    </row>
    <row r="6" spans="2:38" s="65" customFormat="1" ht="24.95" customHeight="1" x14ac:dyDescent="0.25">
      <c r="B6" s="63" t="s">
        <v>199</v>
      </c>
      <c r="C6" s="64"/>
      <c r="D6" s="64"/>
      <c r="AB6" s="102"/>
      <c r="AC6" s="79"/>
      <c r="AD6" s="99"/>
      <c r="AE6" s="99"/>
      <c r="AF6" s="99"/>
      <c r="AG6" s="79"/>
      <c r="AH6" s="79"/>
      <c r="AI6" s="99"/>
      <c r="AJ6" s="99"/>
      <c r="AK6" s="99"/>
      <c r="AL6" s="99"/>
    </row>
    <row r="7" spans="2:38" s="17" customFormat="1" ht="15" customHeight="1" x14ac:dyDescent="0.25">
      <c r="B7" s="146" t="s">
        <v>64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AB7" s="8"/>
      <c r="AC7" s="80"/>
      <c r="AD7" s="80" t="s">
        <v>16</v>
      </c>
      <c r="AE7" s="80" t="s">
        <v>17</v>
      </c>
      <c r="AF7" s="80" t="s">
        <v>153</v>
      </c>
      <c r="AG7" s="80" t="s">
        <v>18</v>
      </c>
      <c r="AH7" s="80" t="s">
        <v>19</v>
      </c>
      <c r="AI7" s="80" t="s">
        <v>20</v>
      </c>
      <c r="AJ7" s="80" t="s">
        <v>48</v>
      </c>
      <c r="AK7" s="79"/>
      <c r="AL7" s="79"/>
    </row>
    <row r="8" spans="2:38" s="17" customFormat="1" ht="27" customHeight="1" x14ac:dyDescent="0.25">
      <c r="B8" s="147"/>
      <c r="C8" s="153"/>
      <c r="D8" s="153"/>
      <c r="E8" s="155" t="s">
        <v>16</v>
      </c>
      <c r="F8" s="155"/>
      <c r="G8" s="155" t="s">
        <v>57</v>
      </c>
      <c r="H8" s="155"/>
      <c r="I8" s="155" t="s">
        <v>153</v>
      </c>
      <c r="J8" s="155"/>
      <c r="K8" s="155" t="s">
        <v>18</v>
      </c>
      <c r="L8" s="155"/>
      <c r="M8" s="155" t="s">
        <v>19</v>
      </c>
      <c r="N8" s="155"/>
      <c r="O8" s="155" t="s">
        <v>56</v>
      </c>
      <c r="P8" s="155"/>
      <c r="Q8" s="155" t="s">
        <v>48</v>
      </c>
      <c r="R8" s="155"/>
      <c r="S8" s="155" t="s">
        <v>21</v>
      </c>
      <c r="T8" s="155"/>
      <c r="AB8" s="8"/>
      <c r="AC8" s="80" t="s">
        <v>4</v>
      </c>
      <c r="AD8" s="101">
        <f>$E$11</f>
        <v>2150</v>
      </c>
      <c r="AE8" s="101">
        <f>$G$11</f>
        <v>5874</v>
      </c>
      <c r="AF8" s="101">
        <f>$I$11</f>
        <v>2008</v>
      </c>
      <c r="AG8" s="101">
        <f>$K$11</f>
        <v>742</v>
      </c>
      <c r="AH8" s="101">
        <f>$M$11</f>
        <v>872</v>
      </c>
      <c r="AI8" s="101">
        <f>$O$11</f>
        <v>57</v>
      </c>
      <c r="AJ8" s="101">
        <f>$Q$11</f>
        <v>70</v>
      </c>
      <c r="AK8" s="79"/>
      <c r="AL8" s="79"/>
    </row>
    <row r="9" spans="2:38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S9" s="67" t="s">
        <v>268</v>
      </c>
      <c r="T9" s="68" t="s">
        <v>0</v>
      </c>
      <c r="AB9" s="8"/>
      <c r="AC9" s="80"/>
      <c r="AD9" s="80"/>
      <c r="AE9" s="80"/>
      <c r="AF9" s="80"/>
      <c r="AG9" s="80"/>
      <c r="AH9" s="80"/>
      <c r="AI9" s="80"/>
      <c r="AJ9" s="80"/>
      <c r="AK9" s="79"/>
      <c r="AL9" s="79"/>
    </row>
    <row r="10" spans="2:38" s="17" customFormat="1" x14ac:dyDescent="0.25">
      <c r="B10" s="17" t="s">
        <v>3</v>
      </c>
      <c r="C10" s="26">
        <f>$G$61</f>
        <v>64281</v>
      </c>
      <c r="D10" s="27">
        <f>C10/$C$10</f>
        <v>1</v>
      </c>
      <c r="E10" s="26">
        <f>$G$53</f>
        <v>10836</v>
      </c>
      <c r="F10" s="18">
        <f>E10/$C$10</f>
        <v>0.16857236197321138</v>
      </c>
      <c r="G10" s="26">
        <f>$G$54</f>
        <v>32028</v>
      </c>
      <c r="H10" s="18">
        <f>G10/$C$10</f>
        <v>0.49824987165725487</v>
      </c>
      <c r="I10" s="26">
        <f>$G$55</f>
        <v>11008</v>
      </c>
      <c r="J10" s="18">
        <f>I10/$C$10</f>
        <v>0.17124811375056392</v>
      </c>
      <c r="K10" s="26">
        <f>$G$56</f>
        <v>5500</v>
      </c>
      <c r="L10" s="18">
        <f>K10/$C$10</f>
        <v>8.5561830089762134E-2</v>
      </c>
      <c r="M10" s="26">
        <f>$G$57</f>
        <v>3402</v>
      </c>
      <c r="N10" s="18">
        <f>M10/$C$10</f>
        <v>5.2923881084612871E-2</v>
      </c>
      <c r="O10" s="26">
        <f>$G$58</f>
        <v>554</v>
      </c>
      <c r="P10" s="81">
        <f>O10/$C$10</f>
        <v>8.6184097944960406E-3</v>
      </c>
      <c r="Q10" s="26">
        <f>$G$59</f>
        <v>790</v>
      </c>
      <c r="R10" s="18">
        <f>Q10/$C$10</f>
        <v>1.2289790140165834E-2</v>
      </c>
      <c r="S10" s="26">
        <f>$G$60</f>
        <v>163</v>
      </c>
      <c r="T10" s="81">
        <f>S10/$C$10</f>
        <v>2.5357415099329507E-3</v>
      </c>
      <c r="AB10" s="8"/>
      <c r="AC10" s="80"/>
      <c r="AD10" s="80"/>
      <c r="AE10" s="80"/>
      <c r="AF10" s="80"/>
      <c r="AG10" s="80"/>
      <c r="AH10" s="80"/>
      <c r="AI10" s="80"/>
      <c r="AJ10" s="80"/>
      <c r="AK10" s="79"/>
      <c r="AL10" s="79"/>
    </row>
    <row r="11" spans="2:38" s="17" customFormat="1" x14ac:dyDescent="0.25">
      <c r="B11" s="17" t="s">
        <v>4</v>
      </c>
      <c r="C11" s="28">
        <f>$G$84</f>
        <v>11773</v>
      </c>
      <c r="D11" s="29">
        <f>C11/$C$11</f>
        <v>1</v>
      </c>
      <c r="E11" s="28">
        <f>$G$76</f>
        <v>2150</v>
      </c>
      <c r="F11" s="16">
        <f>E11/$C$11</f>
        <v>0.18262125201732779</v>
      </c>
      <c r="G11" s="28">
        <f>$G$77</f>
        <v>5874</v>
      </c>
      <c r="H11" s="16">
        <f>G11/$C$11</f>
        <v>0.49893824853478297</v>
      </c>
      <c r="I11" s="28">
        <f>$G$78</f>
        <v>2008</v>
      </c>
      <c r="J11" s="16">
        <f>I11/$C$11</f>
        <v>0.1705597553724624</v>
      </c>
      <c r="K11" s="28">
        <f>$G$79</f>
        <v>742</v>
      </c>
      <c r="L11" s="16">
        <f>K11/$C$11</f>
        <v>6.3025566975282429E-2</v>
      </c>
      <c r="M11" s="28">
        <f>$G$80</f>
        <v>872</v>
      </c>
      <c r="N11" s="16">
        <f>M11/$C$11</f>
        <v>7.4067782213539449E-2</v>
      </c>
      <c r="O11" s="28">
        <f>$G$81</f>
        <v>57</v>
      </c>
      <c r="P11" s="16">
        <f>O11/$C$11</f>
        <v>4.8415866813896202E-3</v>
      </c>
      <c r="Q11" s="28">
        <f>$G$82</f>
        <v>70</v>
      </c>
      <c r="R11" s="16">
        <f>Q11/$C$11</f>
        <v>5.9458082052153234E-3</v>
      </c>
      <c r="S11" s="28">
        <f>$G$83</f>
        <v>0</v>
      </c>
      <c r="T11" s="18" t="s">
        <v>154</v>
      </c>
      <c r="AB11" s="8"/>
      <c r="AC11" s="80"/>
      <c r="AD11" s="80"/>
      <c r="AE11" s="80"/>
      <c r="AF11" s="80"/>
      <c r="AG11" s="80"/>
      <c r="AH11" s="80"/>
      <c r="AI11" s="80"/>
      <c r="AJ11" s="80"/>
      <c r="AK11" s="79"/>
      <c r="AL11" s="79"/>
    </row>
    <row r="12" spans="2:38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AB12" s="8"/>
      <c r="AC12" s="120"/>
      <c r="AD12" s="3"/>
      <c r="AE12" s="3"/>
      <c r="AF12" s="3"/>
      <c r="AG12" s="3"/>
      <c r="AH12" s="3"/>
      <c r="AI12" s="3"/>
      <c r="AJ12" s="3"/>
      <c r="AK12" s="8"/>
    </row>
    <row r="13" spans="2:38" s="17" customFormat="1" ht="15" customHeight="1" x14ac:dyDescent="0.25">
      <c r="B13" s="17" t="s">
        <v>53</v>
      </c>
      <c r="C13" s="26">
        <f>$G$107</f>
        <v>2165</v>
      </c>
      <c r="D13" s="27">
        <f>C13/$C$13</f>
        <v>1</v>
      </c>
      <c r="E13" s="26">
        <f>$G$99</f>
        <v>458</v>
      </c>
      <c r="F13" s="18">
        <f>E13/$C$13</f>
        <v>0.21154734411085449</v>
      </c>
      <c r="G13" s="26">
        <f>$G$100</f>
        <v>984</v>
      </c>
      <c r="H13" s="18">
        <f>G13/$C$13</f>
        <v>0.45450346420323323</v>
      </c>
      <c r="I13" s="26">
        <f>$G$101</f>
        <v>316</v>
      </c>
      <c r="J13" s="18">
        <f>I13/$C$13</f>
        <v>0.14595842956120092</v>
      </c>
      <c r="K13" s="26">
        <f>$G$102</f>
        <v>154</v>
      </c>
      <c r="L13" s="18">
        <f>K13/$C$13</f>
        <v>7.1131639722863738E-2</v>
      </c>
      <c r="M13" s="26">
        <f>$G$103</f>
        <v>216</v>
      </c>
      <c r="N13" s="18">
        <f>M13/$C$13</f>
        <v>9.9769053117782905E-2</v>
      </c>
      <c r="O13" s="26">
        <f>$G$104</f>
        <v>12</v>
      </c>
      <c r="P13" s="18">
        <f>O13/$C$13</f>
        <v>5.5427251732101616E-3</v>
      </c>
      <c r="Q13" s="26">
        <f>$G$105</f>
        <v>25</v>
      </c>
      <c r="R13" s="18">
        <f>Q13/$C$13</f>
        <v>1.1547344110854504E-2</v>
      </c>
      <c r="S13" s="26">
        <f>$G$106</f>
        <v>0</v>
      </c>
      <c r="T13" s="78" t="s">
        <v>154</v>
      </c>
      <c r="AB13" s="8"/>
      <c r="AC13" s="120"/>
      <c r="AD13" s="3"/>
      <c r="AE13" s="3"/>
      <c r="AF13" s="3"/>
      <c r="AG13" s="3"/>
      <c r="AH13" s="3"/>
      <c r="AI13" s="3"/>
      <c r="AJ13" s="3"/>
      <c r="AK13" s="8"/>
    </row>
    <row r="14" spans="2:38" s="17" customFormat="1" x14ac:dyDescent="0.25">
      <c r="B14" s="17" t="s">
        <v>5</v>
      </c>
      <c r="C14" s="26">
        <f>$G$130</f>
        <v>5403</v>
      </c>
      <c r="D14" s="27">
        <f>C14/$C$14</f>
        <v>1</v>
      </c>
      <c r="E14" s="26">
        <f>$G$122</f>
        <v>856</v>
      </c>
      <c r="F14" s="18">
        <f>E14/$C$14</f>
        <v>0.15843050157320007</v>
      </c>
      <c r="G14" s="26">
        <f>$G$123</f>
        <v>2836</v>
      </c>
      <c r="H14" s="18">
        <f>G14/$C$14</f>
        <v>0.52489357764205069</v>
      </c>
      <c r="I14" s="26">
        <f>$G$124</f>
        <v>1002</v>
      </c>
      <c r="J14" s="18">
        <f>I14/$C$14</f>
        <v>0.18545252637423654</v>
      </c>
      <c r="K14" s="26">
        <f>$G$125</f>
        <v>293</v>
      </c>
      <c r="L14" s="18">
        <f>K14/$C$14</f>
        <v>5.4229131963723858E-2</v>
      </c>
      <c r="M14" s="26">
        <f>$G$126</f>
        <v>361</v>
      </c>
      <c r="N14" s="18">
        <f>M14/$C$14</f>
        <v>6.6814732555987411E-2</v>
      </c>
      <c r="O14" s="26">
        <f>$G$127</f>
        <v>18</v>
      </c>
      <c r="P14" s="18">
        <f>O14/$C$14</f>
        <v>3.3314825097168241E-3</v>
      </c>
      <c r="Q14" s="26">
        <f>$G$128</f>
        <v>37</v>
      </c>
      <c r="R14" s="18">
        <f>Q14/$C$14</f>
        <v>6.8480473810845826E-3</v>
      </c>
      <c r="S14" s="26">
        <f>$G$129</f>
        <v>0</v>
      </c>
      <c r="T14" s="19" t="s">
        <v>154</v>
      </c>
      <c r="AB14" s="8"/>
      <c r="AC14" s="120"/>
      <c r="AD14" s="3"/>
      <c r="AE14" s="3"/>
      <c r="AF14" s="3"/>
      <c r="AG14" s="3"/>
      <c r="AH14" s="3"/>
      <c r="AI14" s="3"/>
      <c r="AJ14" s="3"/>
      <c r="AK14" s="8"/>
    </row>
    <row r="15" spans="2:38" s="17" customFormat="1" x14ac:dyDescent="0.25">
      <c r="B15" s="17" t="s">
        <v>6</v>
      </c>
      <c r="C15" s="26">
        <f>$G$153</f>
        <v>1888</v>
      </c>
      <c r="D15" s="27">
        <f>C15/$C$15</f>
        <v>1</v>
      </c>
      <c r="E15" s="26">
        <f>$G$145</f>
        <v>334</v>
      </c>
      <c r="F15" s="18">
        <f>E15/$C$15</f>
        <v>0.17690677966101695</v>
      </c>
      <c r="G15" s="26">
        <f>$G$146</f>
        <v>1104</v>
      </c>
      <c r="H15" s="18">
        <f>G15/$C$15</f>
        <v>0.5847457627118644</v>
      </c>
      <c r="I15" s="26">
        <f>$G$147</f>
        <v>141</v>
      </c>
      <c r="J15" s="18">
        <f>I15/$C$15</f>
        <v>7.4682203389830504E-2</v>
      </c>
      <c r="K15" s="26">
        <f>$G$148</f>
        <v>147</v>
      </c>
      <c r="L15" s="18">
        <f>K15/$C$15</f>
        <v>7.7860169491525424E-2</v>
      </c>
      <c r="M15" s="26">
        <f>$G$149</f>
        <v>150</v>
      </c>
      <c r="N15" s="18">
        <f>M15/$C$15</f>
        <v>7.9449152542372878E-2</v>
      </c>
      <c r="O15" s="26">
        <f>$G$150</f>
        <v>8</v>
      </c>
      <c r="P15" s="18">
        <f>O15/$C$15</f>
        <v>4.2372881355932203E-3</v>
      </c>
      <c r="Q15" s="26">
        <f>$G$151</f>
        <v>4</v>
      </c>
      <c r="R15" s="18">
        <f>Q15/$C$15</f>
        <v>2.1186440677966102E-3</v>
      </c>
      <c r="S15" s="26">
        <f>$G$152</f>
        <v>0</v>
      </c>
      <c r="T15" s="19" t="s">
        <v>154</v>
      </c>
      <c r="AB15" s="8"/>
      <c r="AC15" s="3"/>
      <c r="AD15" s="3"/>
      <c r="AE15" s="3"/>
      <c r="AF15" s="3"/>
      <c r="AG15" s="3"/>
      <c r="AH15" s="3"/>
      <c r="AI15" s="3"/>
      <c r="AJ15" s="3"/>
      <c r="AK15" s="8"/>
    </row>
    <row r="16" spans="2:38" s="17" customFormat="1" x14ac:dyDescent="0.25">
      <c r="B16" s="70" t="s">
        <v>7</v>
      </c>
      <c r="C16" s="28">
        <f>$G$176</f>
        <v>2317</v>
      </c>
      <c r="D16" s="29">
        <f>C16/$C$16</f>
        <v>1</v>
      </c>
      <c r="E16" s="28">
        <f>$G$168</f>
        <v>502</v>
      </c>
      <c r="F16" s="16">
        <f>E16/$C$16</f>
        <v>0.21665947345705655</v>
      </c>
      <c r="G16" s="28">
        <f>$G$169</f>
        <v>950</v>
      </c>
      <c r="H16" s="16">
        <f>G16/$C$16</f>
        <v>0.41001294777729824</v>
      </c>
      <c r="I16" s="28">
        <f>$G$170</f>
        <v>549</v>
      </c>
      <c r="J16" s="16">
        <f>I16/$C$16</f>
        <v>0.2369443245576176</v>
      </c>
      <c r="K16" s="28">
        <f>$G$171</f>
        <v>148</v>
      </c>
      <c r="L16" s="16">
        <f>K16/$C$16</f>
        <v>6.3875701337936991E-2</v>
      </c>
      <c r="M16" s="28">
        <f>$G$172</f>
        <v>145</v>
      </c>
      <c r="N16" s="16">
        <f>M16/$C$16</f>
        <v>6.2580923608113945E-2</v>
      </c>
      <c r="O16" s="28">
        <f>$G$173</f>
        <v>19</v>
      </c>
      <c r="P16" s="16">
        <f>O16/$C$16</f>
        <v>8.2002589555459655E-3</v>
      </c>
      <c r="Q16" s="28">
        <f>$G$174</f>
        <v>4</v>
      </c>
      <c r="R16" s="16">
        <f>Q16/$C$16</f>
        <v>1.7263703064307294E-3</v>
      </c>
      <c r="S16" s="28">
        <f>$G$175</f>
        <v>0</v>
      </c>
      <c r="T16" s="16" t="s">
        <v>154</v>
      </c>
      <c r="AB16" s="8"/>
      <c r="AC16" s="3"/>
      <c r="AD16" s="3"/>
      <c r="AE16" s="3"/>
      <c r="AF16" s="3"/>
      <c r="AG16" s="3"/>
      <c r="AH16" s="3"/>
      <c r="AI16" s="3"/>
      <c r="AJ16" s="3"/>
      <c r="AK16" s="8"/>
    </row>
    <row r="17" spans="2:37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3"/>
      <c r="AD17" s="3"/>
      <c r="AE17" s="3"/>
      <c r="AF17" s="3"/>
      <c r="AG17" s="3"/>
      <c r="AH17" s="3"/>
      <c r="AI17" s="3"/>
      <c r="AJ17" s="3"/>
      <c r="AK17" s="8"/>
    </row>
    <row r="18" spans="2:37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2:37" ht="14.25" x14ac:dyDescent="0.25">
      <c r="L19" s="5"/>
      <c r="M19" s="5"/>
      <c r="N19" s="5"/>
      <c r="O19" s="5"/>
      <c r="P19" s="5"/>
      <c r="Q19" s="5"/>
      <c r="R19" s="5"/>
    </row>
    <row r="20" spans="2:37" s="73" customFormat="1" ht="24.95" customHeight="1" x14ac:dyDescent="0.25">
      <c r="B20" s="63" t="s">
        <v>222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3"/>
      <c r="AD20" s="3"/>
      <c r="AE20" s="3"/>
      <c r="AF20" s="3"/>
      <c r="AG20" s="3"/>
      <c r="AH20" s="3"/>
      <c r="AI20" s="3"/>
      <c r="AJ20" s="3"/>
      <c r="AK20" s="25"/>
    </row>
    <row r="21" spans="2:37" s="17" customFormat="1" ht="15" customHeight="1" x14ac:dyDescent="0.25">
      <c r="B21" s="146" t="s">
        <v>64</v>
      </c>
      <c r="C21" s="152" t="s">
        <v>55</v>
      </c>
      <c r="D21" s="152"/>
      <c r="E21" s="150" t="s">
        <v>2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AB21" s="8"/>
      <c r="AC21" s="3"/>
      <c r="AD21" s="3"/>
      <c r="AE21" s="3"/>
      <c r="AF21" s="3"/>
      <c r="AG21" s="3"/>
      <c r="AH21" s="3"/>
      <c r="AI21" s="3"/>
      <c r="AJ21" s="3"/>
      <c r="AK21" s="8"/>
    </row>
    <row r="22" spans="2:37" s="17" customFormat="1" ht="24.75" customHeight="1" x14ac:dyDescent="0.25">
      <c r="B22" s="147"/>
      <c r="C22" s="153"/>
      <c r="D22" s="153"/>
      <c r="E22" s="155" t="s">
        <v>16</v>
      </c>
      <c r="F22" s="155"/>
      <c r="G22" s="155" t="s">
        <v>57</v>
      </c>
      <c r="H22" s="155"/>
      <c r="I22" s="155" t="s">
        <v>153</v>
      </c>
      <c r="J22" s="155"/>
      <c r="K22" s="155" t="s">
        <v>18</v>
      </c>
      <c r="L22" s="155"/>
      <c r="M22" s="155" t="s">
        <v>19</v>
      </c>
      <c r="N22" s="155"/>
      <c r="O22" s="155" t="s">
        <v>56</v>
      </c>
      <c r="P22" s="155"/>
      <c r="Q22" s="155" t="s">
        <v>48</v>
      </c>
      <c r="R22" s="155"/>
      <c r="S22" s="155" t="s">
        <v>21</v>
      </c>
      <c r="T22" s="155"/>
      <c r="AB22" s="8"/>
      <c r="AC22" s="3"/>
      <c r="AD22" s="3"/>
      <c r="AE22" s="3"/>
      <c r="AF22" s="3"/>
      <c r="AG22" s="3"/>
      <c r="AH22" s="3"/>
      <c r="AI22" s="3"/>
      <c r="AJ22" s="3"/>
      <c r="AK22" s="8"/>
    </row>
    <row r="23" spans="2:37" s="17" customFormat="1" ht="35.25" customHeight="1" x14ac:dyDescent="0.25">
      <c r="B23" s="66"/>
      <c r="C23" s="67" t="s">
        <v>268</v>
      </c>
      <c r="D23" s="68" t="s">
        <v>170</v>
      </c>
      <c r="E23" s="67" t="s">
        <v>268</v>
      </c>
      <c r="F23" s="68" t="s">
        <v>170</v>
      </c>
      <c r="G23" s="67" t="s">
        <v>268</v>
      </c>
      <c r="H23" s="68" t="s">
        <v>170</v>
      </c>
      <c r="I23" s="67" t="s">
        <v>268</v>
      </c>
      <c r="J23" s="68" t="s">
        <v>170</v>
      </c>
      <c r="K23" s="67" t="s">
        <v>268</v>
      </c>
      <c r="L23" s="68" t="s">
        <v>170</v>
      </c>
      <c r="M23" s="67" t="s">
        <v>268</v>
      </c>
      <c r="N23" s="68" t="s">
        <v>170</v>
      </c>
      <c r="O23" s="67" t="s">
        <v>268</v>
      </c>
      <c r="P23" s="68" t="s">
        <v>170</v>
      </c>
      <c r="Q23" s="67" t="s">
        <v>268</v>
      </c>
      <c r="R23" s="68" t="s">
        <v>170</v>
      </c>
      <c r="S23" s="67" t="s">
        <v>268</v>
      </c>
      <c r="T23" s="68" t="s">
        <v>170</v>
      </c>
      <c r="AB23" s="8"/>
      <c r="AC23" s="3"/>
      <c r="AD23" s="3"/>
      <c r="AE23" s="3"/>
      <c r="AF23" s="3"/>
      <c r="AG23" s="3"/>
      <c r="AH23" s="3"/>
      <c r="AI23" s="3"/>
      <c r="AJ23" s="3"/>
      <c r="AK23" s="8"/>
    </row>
    <row r="24" spans="2:37" s="17" customFormat="1" ht="12.75" x14ac:dyDescent="0.25">
      <c r="B24" s="17" t="s">
        <v>3</v>
      </c>
      <c r="C24" s="26">
        <f>$G$61</f>
        <v>64281</v>
      </c>
      <c r="D24" s="19">
        <f>(G61-F61)/F61</f>
        <v>0.12574210609271291</v>
      </c>
      <c r="E24" s="26">
        <f>$G$53</f>
        <v>10836</v>
      </c>
      <c r="F24" s="19">
        <f>(G53-F53)/F53</f>
        <v>0.26337880377754458</v>
      </c>
      <c r="G24" s="26">
        <f>$G$54</f>
        <v>32028</v>
      </c>
      <c r="H24" s="19">
        <f>(G54-F54)/F54</f>
        <v>9.8806093042404286E-2</v>
      </c>
      <c r="I24" s="26">
        <f>$G$55</f>
        <v>11008</v>
      </c>
      <c r="J24" s="19">
        <f>(G55-F55)/F55</f>
        <v>0.12833128331283314</v>
      </c>
      <c r="K24" s="26">
        <f>$G$56</f>
        <v>5500</v>
      </c>
      <c r="L24" s="19">
        <f>(G56-F56)/F56</f>
        <v>0.11720495632744261</v>
      </c>
      <c r="M24" s="26">
        <f>$G$57</f>
        <v>3402</v>
      </c>
      <c r="N24" s="19">
        <f>(G57-F57)/F57</f>
        <v>5.6193728655696988E-2</v>
      </c>
      <c r="O24" s="26">
        <f>$G$58</f>
        <v>554</v>
      </c>
      <c r="P24" s="19">
        <f>(G58-F58)/F58</f>
        <v>-0.14900153609831029</v>
      </c>
      <c r="Q24" s="26">
        <f>$G$59</f>
        <v>790</v>
      </c>
      <c r="R24" s="19">
        <f>(G59-F59)/F59</f>
        <v>9.1160220994475141E-2</v>
      </c>
      <c r="S24" s="26">
        <f>$G$60</f>
        <v>163</v>
      </c>
      <c r="T24" s="19">
        <f>(G60-F60)/F60</f>
        <v>0.61386138613861385</v>
      </c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2:37" s="17" customFormat="1" ht="12.75" x14ac:dyDescent="0.25">
      <c r="B25" s="17" t="s">
        <v>4</v>
      </c>
      <c r="C25" s="28">
        <f>$G$84</f>
        <v>11773</v>
      </c>
      <c r="D25" s="19">
        <f>(G84-F84)/F84</f>
        <v>8.8379402791901637E-2</v>
      </c>
      <c r="E25" s="28">
        <f>$G$76</f>
        <v>2150</v>
      </c>
      <c r="F25" s="19">
        <f>(G76-F76)/F76</f>
        <v>0.27824019024970276</v>
      </c>
      <c r="G25" s="28">
        <f>$G$77</f>
        <v>5874</v>
      </c>
      <c r="H25" s="19">
        <f>(G77-F77)/F77</f>
        <v>7.6218395016489554E-2</v>
      </c>
      <c r="I25" s="28">
        <f>$G$78</f>
        <v>2008</v>
      </c>
      <c r="J25" s="19">
        <f>(G78-F78)/F78</f>
        <v>-2.476930548810102E-2</v>
      </c>
      <c r="K25" s="28">
        <f>$G$79</f>
        <v>742</v>
      </c>
      <c r="L25" s="19">
        <f>(G79-F79)/F79</f>
        <v>0.12084592145015106</v>
      </c>
      <c r="M25" s="28">
        <f>$G$80</f>
        <v>872</v>
      </c>
      <c r="N25" s="19">
        <f>(G80-F80)/F80</f>
        <v>8.1885856079404462E-2</v>
      </c>
      <c r="O25" s="28">
        <f>$G$81</f>
        <v>57</v>
      </c>
      <c r="P25" s="19">
        <f>(G81-F81)/F81</f>
        <v>-0.4</v>
      </c>
      <c r="Q25" s="28">
        <f>$G$82</f>
        <v>70</v>
      </c>
      <c r="R25" s="19">
        <f>(G82-F82)/F82</f>
        <v>0.27272727272727271</v>
      </c>
      <c r="S25" s="28">
        <f>$G$83</f>
        <v>0</v>
      </c>
      <c r="T25" s="19" t="s">
        <v>146</v>
      </c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2:37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2:37" s="17" customFormat="1" ht="15" customHeight="1" x14ac:dyDescent="0.25">
      <c r="B27" s="17" t="s">
        <v>53</v>
      </c>
      <c r="C27" s="26">
        <f>$G$107</f>
        <v>2165</v>
      </c>
      <c r="D27" s="19">
        <f>(G107-F107)/F107</f>
        <v>0.15343633457645178</v>
      </c>
      <c r="E27" s="26">
        <f>$G$99</f>
        <v>458</v>
      </c>
      <c r="F27" s="19">
        <f>(G99-F99)/F99</f>
        <v>0.42236024844720499</v>
      </c>
      <c r="G27" s="26">
        <f>$G$100</f>
        <v>984</v>
      </c>
      <c r="H27" s="19">
        <f>(G100-F100)/F100</f>
        <v>5.128205128205128E-2</v>
      </c>
      <c r="I27" s="26">
        <f>$G$101</f>
        <v>316</v>
      </c>
      <c r="J27" s="19">
        <f>(G101-F101)/F101</f>
        <v>0.234375</v>
      </c>
      <c r="K27" s="26">
        <f>$G$102</f>
        <v>154</v>
      </c>
      <c r="L27" s="19">
        <f>(G102-F102)/F102</f>
        <v>4.0540540540540543E-2</v>
      </c>
      <c r="M27" s="26">
        <f>$G$103</f>
        <v>216</v>
      </c>
      <c r="N27" s="19">
        <f>(G103-F103)/F103</f>
        <v>0.125</v>
      </c>
      <c r="O27" s="26">
        <f>$G$104</f>
        <v>12</v>
      </c>
      <c r="P27" s="19">
        <f>(G104-F104)/F104</f>
        <v>-0.36842105263157893</v>
      </c>
      <c r="Q27" s="26">
        <f>$G$105</f>
        <v>25</v>
      </c>
      <c r="R27" s="19">
        <f>(G105-F105)/F105</f>
        <v>5.25</v>
      </c>
      <c r="S27" s="26">
        <f>$G$106</f>
        <v>0</v>
      </c>
      <c r="T27" s="78" t="s">
        <v>146</v>
      </c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2:37" s="17" customFormat="1" ht="12.75" x14ac:dyDescent="0.25">
      <c r="B28" s="17" t="s">
        <v>5</v>
      </c>
      <c r="C28" s="26">
        <f>$G$130</f>
        <v>5403</v>
      </c>
      <c r="D28" s="19">
        <f>(G130-F130)/F130</f>
        <v>5.8788947677836566E-2</v>
      </c>
      <c r="E28" s="26">
        <f>$G$122</f>
        <v>856</v>
      </c>
      <c r="F28" s="19">
        <f>(G122-F122)/F122</f>
        <v>0.17260273972602741</v>
      </c>
      <c r="G28" s="26">
        <f>$G$123</f>
        <v>2836</v>
      </c>
      <c r="H28" s="19">
        <f>(G123-F123)/F123</f>
        <v>9.3292212798766386E-2</v>
      </c>
      <c r="I28" s="26">
        <f>$G$124</f>
        <v>1002</v>
      </c>
      <c r="J28" s="19">
        <f>(G124-F124)/F124</f>
        <v>-9.6483318304779075E-2</v>
      </c>
      <c r="K28" s="26">
        <f>$G$125</f>
        <v>293</v>
      </c>
      <c r="L28" s="19">
        <f>(G125-F125)/F125</f>
        <v>0.11406844106463879</v>
      </c>
      <c r="M28" s="26">
        <f>$G$126</f>
        <v>361</v>
      </c>
      <c r="N28" s="19">
        <f>(G126-F126)/F126</f>
        <v>5.5555555555555552E-2</v>
      </c>
      <c r="O28" s="26">
        <f>$G$127</f>
        <v>18</v>
      </c>
      <c r="P28" s="19">
        <f>(G127-F127)/F127</f>
        <v>-0.45454545454545453</v>
      </c>
      <c r="Q28" s="26">
        <f>$G$128</f>
        <v>37</v>
      </c>
      <c r="R28" s="19">
        <f>(G128-F128)/F128</f>
        <v>0.15625</v>
      </c>
      <c r="S28" s="26">
        <f>$G$129</f>
        <v>0</v>
      </c>
      <c r="T28" s="19" t="s">
        <v>146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2:37" s="17" customFormat="1" ht="12.75" x14ac:dyDescent="0.25">
      <c r="B29" s="17" t="s">
        <v>6</v>
      </c>
      <c r="C29" s="26">
        <f>$G$153</f>
        <v>1888</v>
      </c>
      <c r="D29" s="19">
        <f>(G153-F153)/F153</f>
        <v>0.1807379612257661</v>
      </c>
      <c r="E29" s="26">
        <f>$G$145</f>
        <v>334</v>
      </c>
      <c r="F29" s="19">
        <f>(G145-F145)/F145</f>
        <v>0.45217391304347826</v>
      </c>
      <c r="G29" s="26">
        <f>$G$146</f>
        <v>1104</v>
      </c>
      <c r="H29" s="19">
        <f>(G146-F146)/F146</f>
        <v>0.27630057803468205</v>
      </c>
      <c r="I29" s="26">
        <f>$G$147</f>
        <v>141</v>
      </c>
      <c r="J29" s="19">
        <f>(G147-F147)/F147</f>
        <v>-0.27319587628865977</v>
      </c>
      <c r="K29" s="26">
        <f>$G$148</f>
        <v>147</v>
      </c>
      <c r="L29" s="19">
        <f>(G148-F148)/F148</f>
        <v>0.1951219512195122</v>
      </c>
      <c r="M29" s="26">
        <f>$G$149</f>
        <v>150</v>
      </c>
      <c r="N29" s="19">
        <f>(G149-F149)/F149</f>
        <v>-5.6603773584905662E-2</v>
      </c>
      <c r="O29" s="26">
        <f>$G$150</f>
        <v>8</v>
      </c>
      <c r="P29" s="19">
        <f>(G150-F150)/F150</f>
        <v>-0.61904761904761907</v>
      </c>
      <c r="Q29" s="26">
        <f>$G$151</f>
        <v>4</v>
      </c>
      <c r="R29" s="19">
        <f>(G151-F151)/F151</f>
        <v>-0.42857142857142855</v>
      </c>
      <c r="S29" s="26">
        <f>$G$152</f>
        <v>0</v>
      </c>
      <c r="T29" s="19" t="s">
        <v>146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2:37" s="17" customFormat="1" ht="12.75" x14ac:dyDescent="0.25">
      <c r="B30" s="70" t="s">
        <v>7</v>
      </c>
      <c r="C30" s="28">
        <f>$G$176</f>
        <v>2317</v>
      </c>
      <c r="D30" s="19">
        <f>(G176-F176)/F176</f>
        <v>3.5299374441465595E-2</v>
      </c>
      <c r="E30" s="28">
        <f>$G$168</f>
        <v>502</v>
      </c>
      <c r="F30" s="19">
        <f>(G168-F168)/F168</f>
        <v>0.255</v>
      </c>
      <c r="G30" s="28">
        <f>$G$169</f>
        <v>950</v>
      </c>
      <c r="H30" s="19">
        <f>(G169-F169)/F169</f>
        <v>-0.10630291627469426</v>
      </c>
      <c r="I30" s="28">
        <f>$G$170</f>
        <v>549</v>
      </c>
      <c r="J30" s="19">
        <f>(G170-F170)/F170</f>
        <v>9.8000000000000004E-2</v>
      </c>
      <c r="K30" s="28">
        <f>$G$171</f>
        <v>148</v>
      </c>
      <c r="L30" s="16">
        <f>(G171-F171)/F171</f>
        <v>0.15625</v>
      </c>
      <c r="M30" s="28">
        <f>$G$172</f>
        <v>145</v>
      </c>
      <c r="N30" s="16">
        <f>(G172-F172)/F172</f>
        <v>0.2831858407079646</v>
      </c>
      <c r="O30" s="28">
        <f>$G$173</f>
        <v>19</v>
      </c>
      <c r="P30" s="16">
        <f>(G173-F173)/F173</f>
        <v>-0.13636363636363635</v>
      </c>
      <c r="Q30" s="28">
        <f>$G$174</f>
        <v>4</v>
      </c>
      <c r="R30" s="16">
        <f>(G174-F174)/F174</f>
        <v>-0.66666666666666663</v>
      </c>
      <c r="S30" s="28">
        <f>$G$175</f>
        <v>0</v>
      </c>
      <c r="T30" s="16" t="s">
        <v>146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2:37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AB31" s="8"/>
      <c r="AC31" s="118"/>
      <c r="AD31" s="119"/>
      <c r="AE31" s="118"/>
      <c r="AF31" s="119"/>
      <c r="AG31" s="118"/>
      <c r="AH31" s="119"/>
      <c r="AI31" s="8"/>
      <c r="AJ31" s="8"/>
      <c r="AK31" s="8"/>
    </row>
    <row r="32" spans="2:37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119"/>
      <c r="AJ32" s="118"/>
    </row>
    <row r="33" spans="2:37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119"/>
      <c r="AJ33" s="118"/>
    </row>
    <row r="34" spans="2:37" s="73" customFormat="1" ht="24.95" customHeight="1" x14ac:dyDescent="0.25">
      <c r="B34" s="63" t="s">
        <v>223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  <c r="AI34" s="25"/>
      <c r="AJ34" s="25"/>
      <c r="AK34" s="25"/>
    </row>
    <row r="35" spans="2:37" s="17" customFormat="1" ht="15" customHeight="1" x14ac:dyDescent="0.25">
      <c r="B35" s="146" t="s">
        <v>64</v>
      </c>
      <c r="C35" s="152" t="s">
        <v>55</v>
      </c>
      <c r="D35" s="152"/>
      <c r="E35" s="150" t="s">
        <v>2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2:37" s="17" customFormat="1" ht="24.75" customHeight="1" x14ac:dyDescent="0.25">
      <c r="B36" s="147"/>
      <c r="C36" s="153"/>
      <c r="D36" s="153"/>
      <c r="E36" s="155" t="s">
        <v>16</v>
      </c>
      <c r="F36" s="155"/>
      <c r="G36" s="155" t="s">
        <v>57</v>
      </c>
      <c r="H36" s="155"/>
      <c r="I36" s="155" t="s">
        <v>153</v>
      </c>
      <c r="J36" s="155"/>
      <c r="K36" s="155" t="s">
        <v>18</v>
      </c>
      <c r="L36" s="155"/>
      <c r="M36" s="155" t="s">
        <v>19</v>
      </c>
      <c r="N36" s="155"/>
      <c r="O36" s="155" t="s">
        <v>56</v>
      </c>
      <c r="P36" s="155"/>
      <c r="Q36" s="155" t="s">
        <v>48</v>
      </c>
      <c r="R36" s="155"/>
      <c r="S36" s="155" t="s">
        <v>21</v>
      </c>
      <c r="T36" s="155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2:37" s="17" customFormat="1" ht="35.25" customHeight="1" x14ac:dyDescent="0.25">
      <c r="B37" s="66"/>
      <c r="C37" s="67" t="s">
        <v>268</v>
      </c>
      <c r="D37" s="68" t="s">
        <v>169</v>
      </c>
      <c r="E37" s="67" t="s">
        <v>268</v>
      </c>
      <c r="F37" s="68" t="s">
        <v>169</v>
      </c>
      <c r="G37" s="67" t="s">
        <v>268</v>
      </c>
      <c r="H37" s="68" t="s">
        <v>169</v>
      </c>
      <c r="I37" s="67" t="s">
        <v>268</v>
      </c>
      <c r="J37" s="68" t="s">
        <v>169</v>
      </c>
      <c r="K37" s="67" t="s">
        <v>268</v>
      </c>
      <c r="L37" s="68" t="s">
        <v>169</v>
      </c>
      <c r="M37" s="67" t="s">
        <v>268</v>
      </c>
      <c r="N37" s="68" t="s">
        <v>169</v>
      </c>
      <c r="O37" s="67" t="s">
        <v>268</v>
      </c>
      <c r="P37" s="68" t="s">
        <v>169</v>
      </c>
      <c r="Q37" s="67" t="s">
        <v>268</v>
      </c>
      <c r="R37" s="68" t="s">
        <v>169</v>
      </c>
      <c r="S37" s="67" t="s">
        <v>268</v>
      </c>
      <c r="T37" s="68" t="s">
        <v>169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2:37" s="17" customFormat="1" ht="12.75" x14ac:dyDescent="0.25">
      <c r="B38" s="17" t="s">
        <v>3</v>
      </c>
      <c r="C38" s="26">
        <f>$G$61</f>
        <v>64281</v>
      </c>
      <c r="D38" s="31">
        <f>G61-F61</f>
        <v>7180</v>
      </c>
      <c r="E38" s="26">
        <f>$G$53</f>
        <v>10836</v>
      </c>
      <c r="F38" s="31">
        <f>G53-F53</f>
        <v>2259</v>
      </c>
      <c r="G38" s="26">
        <f>$G$54</f>
        <v>32028</v>
      </c>
      <c r="H38" s="31">
        <f>G54-F54</f>
        <v>2880</v>
      </c>
      <c r="I38" s="26">
        <f>$G$55</f>
        <v>11008</v>
      </c>
      <c r="J38" s="31">
        <f>G55-F55</f>
        <v>1252</v>
      </c>
      <c r="K38" s="26">
        <f>$G$56</f>
        <v>5500</v>
      </c>
      <c r="L38" s="31">
        <f>G56-F56</f>
        <v>577</v>
      </c>
      <c r="M38" s="26">
        <f>$G$57</f>
        <v>3402</v>
      </c>
      <c r="N38" s="31">
        <f>G57-F57</f>
        <v>181</v>
      </c>
      <c r="O38" s="26">
        <f>$G$58</f>
        <v>554</v>
      </c>
      <c r="P38" s="31">
        <f>G58-F58</f>
        <v>-97</v>
      </c>
      <c r="Q38" s="26">
        <f>$G$59</f>
        <v>790</v>
      </c>
      <c r="R38" s="31">
        <f>G59-F59</f>
        <v>66</v>
      </c>
      <c r="S38" s="26">
        <f>$G$60</f>
        <v>163</v>
      </c>
      <c r="T38" s="31">
        <f>G60-F60</f>
        <v>62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2:37" s="17" customFormat="1" ht="12.75" x14ac:dyDescent="0.25">
      <c r="B39" s="17" t="s">
        <v>4</v>
      </c>
      <c r="C39" s="28">
        <f>$G$84</f>
        <v>11773</v>
      </c>
      <c r="D39" s="31">
        <f>G84-F84</f>
        <v>956</v>
      </c>
      <c r="E39" s="28">
        <f>$G$76</f>
        <v>2150</v>
      </c>
      <c r="F39" s="31">
        <f>G76-F76</f>
        <v>468</v>
      </c>
      <c r="G39" s="28">
        <f>$G$77</f>
        <v>5874</v>
      </c>
      <c r="H39" s="31">
        <f>G77-F77</f>
        <v>416</v>
      </c>
      <c r="I39" s="28">
        <f>$G$78</f>
        <v>2008</v>
      </c>
      <c r="J39" s="31">
        <f>G78-F78</f>
        <v>-51</v>
      </c>
      <c r="K39" s="28">
        <f>$G$79</f>
        <v>742</v>
      </c>
      <c r="L39" s="31">
        <f>G79-F79</f>
        <v>80</v>
      </c>
      <c r="M39" s="28">
        <f>$G$80</f>
        <v>872</v>
      </c>
      <c r="N39" s="31">
        <f>G80-F80</f>
        <v>66</v>
      </c>
      <c r="O39" s="28">
        <f>$G$81</f>
        <v>57</v>
      </c>
      <c r="P39" s="31">
        <f>G81-F81</f>
        <v>-38</v>
      </c>
      <c r="Q39" s="28">
        <f>$G$82</f>
        <v>70</v>
      </c>
      <c r="R39" s="31">
        <f>G82-F82</f>
        <v>15</v>
      </c>
      <c r="S39" s="28">
        <f>$G$83</f>
        <v>0</v>
      </c>
      <c r="T39" s="31">
        <f>G83-F83</f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2:37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2:37" s="17" customFormat="1" ht="15" customHeight="1" x14ac:dyDescent="0.25">
      <c r="B41" s="17" t="s">
        <v>53</v>
      </c>
      <c r="C41" s="26">
        <f>$G$107</f>
        <v>2165</v>
      </c>
      <c r="D41" s="31">
        <f>G107-F107</f>
        <v>288</v>
      </c>
      <c r="E41" s="26">
        <f>$G$99</f>
        <v>458</v>
      </c>
      <c r="F41" s="31">
        <f>G99-F99</f>
        <v>136</v>
      </c>
      <c r="G41" s="26">
        <f>$G$100</f>
        <v>984</v>
      </c>
      <c r="H41" s="31">
        <f>G100-F100</f>
        <v>48</v>
      </c>
      <c r="I41" s="26">
        <f>$G$101</f>
        <v>316</v>
      </c>
      <c r="J41" s="31">
        <f>G101-F101</f>
        <v>60</v>
      </c>
      <c r="K41" s="26">
        <f>$G$102</f>
        <v>154</v>
      </c>
      <c r="L41" s="31">
        <f>G102-F102</f>
        <v>6</v>
      </c>
      <c r="M41" s="26">
        <f>$G$103</f>
        <v>216</v>
      </c>
      <c r="N41" s="31">
        <f>G103-F103</f>
        <v>24</v>
      </c>
      <c r="O41" s="26">
        <f>$G$104</f>
        <v>12</v>
      </c>
      <c r="P41" s="31">
        <f>G104-F104</f>
        <v>-7</v>
      </c>
      <c r="Q41" s="26">
        <f>$G$105</f>
        <v>25</v>
      </c>
      <c r="R41" s="31">
        <f>G105-F105</f>
        <v>21</v>
      </c>
      <c r="S41" s="26">
        <f>$G$106</f>
        <v>0</v>
      </c>
      <c r="T41" s="31">
        <f>G106-F106</f>
        <v>0</v>
      </c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2:37" s="17" customFormat="1" ht="12.75" x14ac:dyDescent="0.25">
      <c r="B42" s="17" t="s">
        <v>5</v>
      </c>
      <c r="C42" s="26">
        <f>$G$130</f>
        <v>5403</v>
      </c>
      <c r="D42" s="31">
        <f>G130-F130</f>
        <v>300</v>
      </c>
      <c r="E42" s="26">
        <f>$G$122</f>
        <v>856</v>
      </c>
      <c r="F42" s="31">
        <f>G122-F122</f>
        <v>126</v>
      </c>
      <c r="G42" s="26">
        <f>$G$123</f>
        <v>2836</v>
      </c>
      <c r="H42" s="31">
        <f>G123-F123</f>
        <v>242</v>
      </c>
      <c r="I42" s="26">
        <f>$G$124</f>
        <v>1002</v>
      </c>
      <c r="J42" s="31">
        <f>G124-F124</f>
        <v>-107</v>
      </c>
      <c r="K42" s="26">
        <f>$G$125</f>
        <v>293</v>
      </c>
      <c r="L42" s="31">
        <f>G125-F125</f>
        <v>30</v>
      </c>
      <c r="M42" s="26">
        <f>$G$126</f>
        <v>361</v>
      </c>
      <c r="N42" s="31">
        <f>G126-F126</f>
        <v>19</v>
      </c>
      <c r="O42" s="26">
        <f>$G$127</f>
        <v>18</v>
      </c>
      <c r="P42" s="31">
        <f>G127-F127</f>
        <v>-15</v>
      </c>
      <c r="Q42" s="26">
        <f>$G$128</f>
        <v>37</v>
      </c>
      <c r="R42" s="31">
        <f>G128-F128</f>
        <v>5</v>
      </c>
      <c r="S42" s="26">
        <f>$G$129</f>
        <v>0</v>
      </c>
      <c r="T42" s="31">
        <f>G129-F129</f>
        <v>0</v>
      </c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2:37" s="17" customFormat="1" ht="12.75" x14ac:dyDescent="0.25">
      <c r="B43" s="17" t="s">
        <v>6</v>
      </c>
      <c r="C43" s="26">
        <f>$G$153</f>
        <v>1888</v>
      </c>
      <c r="D43" s="31">
        <f>G153-F153</f>
        <v>289</v>
      </c>
      <c r="E43" s="26">
        <f>$G$145</f>
        <v>334</v>
      </c>
      <c r="F43" s="31">
        <f>G145-F145</f>
        <v>104</v>
      </c>
      <c r="G43" s="26">
        <f>$G$146</f>
        <v>1104</v>
      </c>
      <c r="H43" s="31">
        <f>G146-F146</f>
        <v>239</v>
      </c>
      <c r="I43" s="26">
        <f>$G$147</f>
        <v>141</v>
      </c>
      <c r="J43" s="31">
        <f>G147-F147</f>
        <v>-53</v>
      </c>
      <c r="K43" s="26">
        <f>$G$148</f>
        <v>147</v>
      </c>
      <c r="L43" s="31">
        <f>G148-F148</f>
        <v>24</v>
      </c>
      <c r="M43" s="26">
        <f>$G$149</f>
        <v>150</v>
      </c>
      <c r="N43" s="31">
        <f>G149-F149</f>
        <v>-9</v>
      </c>
      <c r="O43" s="26">
        <f>$G$150</f>
        <v>8</v>
      </c>
      <c r="P43" s="31">
        <f>G150-F150</f>
        <v>-13</v>
      </c>
      <c r="Q43" s="26">
        <f>$G$151</f>
        <v>4</v>
      </c>
      <c r="R43" s="31">
        <f>G151-F151</f>
        <v>-3</v>
      </c>
      <c r="S43" s="26">
        <f>$G$152</f>
        <v>0</v>
      </c>
      <c r="T43" s="31">
        <f>G152-F152</f>
        <v>0</v>
      </c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2:37" s="17" customFormat="1" ht="12.75" x14ac:dyDescent="0.25">
      <c r="B44" s="70" t="s">
        <v>7</v>
      </c>
      <c r="C44" s="28">
        <f>$G$176</f>
        <v>2317</v>
      </c>
      <c r="D44" s="31">
        <f>G176-F176</f>
        <v>79</v>
      </c>
      <c r="E44" s="28">
        <f>$G$168</f>
        <v>502</v>
      </c>
      <c r="F44" s="74">
        <f>G168-F168</f>
        <v>102</v>
      </c>
      <c r="G44" s="28">
        <f>$G$169</f>
        <v>950</v>
      </c>
      <c r="H44" s="74">
        <f>G169-F169</f>
        <v>-113</v>
      </c>
      <c r="I44" s="28">
        <f>$G$170</f>
        <v>549</v>
      </c>
      <c r="J44" s="74">
        <f>G170-F170</f>
        <v>49</v>
      </c>
      <c r="K44" s="28">
        <f>$G$171</f>
        <v>148</v>
      </c>
      <c r="L44" s="74">
        <f>G171-F171</f>
        <v>20</v>
      </c>
      <c r="M44" s="28">
        <f>$G$172</f>
        <v>145</v>
      </c>
      <c r="N44" s="74">
        <f>G172-F172</f>
        <v>32</v>
      </c>
      <c r="O44" s="28">
        <f>$G$173</f>
        <v>19</v>
      </c>
      <c r="P44" s="74">
        <f>G173-F173</f>
        <v>-3</v>
      </c>
      <c r="Q44" s="28">
        <f>$G$174</f>
        <v>4</v>
      </c>
      <c r="R44" s="74">
        <f>G174-F174</f>
        <v>-8</v>
      </c>
      <c r="S44" s="28">
        <f>$G$175</f>
        <v>0</v>
      </c>
      <c r="T44" s="74">
        <f>G175-F175</f>
        <v>0</v>
      </c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2:37" s="17" customFormat="1" ht="24.95" customHeight="1" x14ac:dyDescent="0.2">
      <c r="B45" s="71" t="s">
        <v>47</v>
      </c>
      <c r="C45" s="72"/>
      <c r="D45" s="72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2:37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119"/>
      <c r="AJ46" s="118"/>
    </row>
    <row r="47" spans="2:37" ht="14.25" customHeight="1" x14ac:dyDescent="0.25">
      <c r="B47" s="145" t="s">
        <v>261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</row>
    <row r="48" spans="2:37" ht="14.25" customHeight="1" x14ac:dyDescent="0.25"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</row>
    <row r="49" spans="2:27" ht="14.25" customHeight="1" x14ac:dyDescent="0.25"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</row>
    <row r="51" spans="2:27" s="8" customFormat="1" ht="24.95" customHeight="1" x14ac:dyDescent="0.25">
      <c r="B51" s="1" t="s">
        <v>311</v>
      </c>
    </row>
    <row r="52" spans="2:27" s="8" customFormat="1" ht="25.5" x14ac:dyDescent="0.25">
      <c r="B52" s="9" t="s">
        <v>10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27" s="8" customFormat="1" ht="12.75" x14ac:dyDescent="0.25">
      <c r="B53" s="8" t="s">
        <v>16</v>
      </c>
      <c r="C53" s="104">
        <f>'[1]2. Forme contrattuali'!C4</f>
        <v>8623</v>
      </c>
      <c r="D53" s="104">
        <f>'[1]2. Forme contrattuali'!D4</f>
        <v>9113</v>
      </c>
      <c r="E53" s="104">
        <f>'[1]2. Forme contrattuali'!E4</f>
        <v>7316</v>
      </c>
      <c r="F53" s="104">
        <f>'[1]2. Forme contrattuali'!F4</f>
        <v>8577</v>
      </c>
      <c r="G53" s="104">
        <f>'[1]2. Forme contrattuali'!G4</f>
        <v>10836</v>
      </c>
      <c r="H53" s="107">
        <f t="shared" ref="H53:H61" si="0">G53-C53</f>
        <v>2213</v>
      </c>
      <c r="I53" s="108">
        <f t="shared" ref="I53:I60" si="1">(G53-C53)/C53</f>
        <v>0.25663922068885536</v>
      </c>
    </row>
    <row r="54" spans="2:27" s="8" customFormat="1" ht="12.75" x14ac:dyDescent="0.25">
      <c r="B54" s="8" t="s">
        <v>17</v>
      </c>
      <c r="C54" s="104">
        <f>'[1]2. Forme contrattuali'!C5</f>
        <v>29244</v>
      </c>
      <c r="D54" s="104">
        <f>'[1]2. Forme contrattuali'!D5</f>
        <v>28958</v>
      </c>
      <c r="E54" s="104">
        <f>'[1]2. Forme contrattuali'!E5</f>
        <v>24075</v>
      </c>
      <c r="F54" s="104">
        <f>'[1]2. Forme contrattuali'!F5</f>
        <v>29148</v>
      </c>
      <c r="G54" s="104">
        <f>'[1]2. Forme contrattuali'!G5</f>
        <v>32028</v>
      </c>
      <c r="H54" s="107">
        <f t="shared" si="0"/>
        <v>2784</v>
      </c>
      <c r="I54" s="108">
        <f t="shared" si="1"/>
        <v>9.5199015182601557E-2</v>
      </c>
    </row>
    <row r="55" spans="2:27" s="8" customFormat="1" ht="12.75" x14ac:dyDescent="0.25">
      <c r="B55" s="8" t="s">
        <v>153</v>
      </c>
      <c r="C55" s="104">
        <f>'[1]2. Forme contrattuali'!C6</f>
        <v>13396</v>
      </c>
      <c r="D55" s="104">
        <f>'[1]2. Forme contrattuali'!D6</f>
        <v>10505</v>
      </c>
      <c r="E55" s="104">
        <f>'[1]2. Forme contrattuali'!E6</f>
        <v>7196</v>
      </c>
      <c r="F55" s="104">
        <f>'[1]2. Forme contrattuali'!F6</f>
        <v>9756</v>
      </c>
      <c r="G55" s="104">
        <f>'[1]2. Forme contrattuali'!G6</f>
        <v>11008</v>
      </c>
      <c r="H55" s="107">
        <f t="shared" si="0"/>
        <v>-2388</v>
      </c>
      <c r="I55" s="108">
        <f t="shared" si="1"/>
        <v>-0.17826216781128695</v>
      </c>
    </row>
    <row r="56" spans="2:27" s="8" customFormat="1" ht="12.75" x14ac:dyDescent="0.25">
      <c r="B56" s="8" t="s">
        <v>18</v>
      </c>
      <c r="C56" s="104">
        <f>'[1]2. Forme contrattuali'!C7</f>
        <v>4733</v>
      </c>
      <c r="D56" s="104">
        <f>'[1]2. Forme contrattuali'!D7</f>
        <v>5109</v>
      </c>
      <c r="E56" s="104">
        <f>'[1]2. Forme contrattuali'!E7</f>
        <v>3992</v>
      </c>
      <c r="F56" s="104">
        <f>'[1]2. Forme contrattuali'!F7</f>
        <v>4923</v>
      </c>
      <c r="G56" s="104">
        <f>'[1]2. Forme contrattuali'!G7</f>
        <v>5500</v>
      </c>
      <c r="H56" s="107">
        <f t="shared" si="0"/>
        <v>767</v>
      </c>
      <c r="I56" s="108">
        <f t="shared" si="1"/>
        <v>0.16205366575110924</v>
      </c>
    </row>
    <row r="57" spans="2:27" s="8" customFormat="1" ht="12.75" x14ac:dyDescent="0.25">
      <c r="B57" s="8" t="s">
        <v>19</v>
      </c>
      <c r="C57" s="104">
        <f>'[1]2. Forme contrattuali'!C8</f>
        <v>2822</v>
      </c>
      <c r="D57" s="104">
        <f>'[1]2. Forme contrattuali'!D8</f>
        <v>3448</v>
      </c>
      <c r="E57" s="104">
        <f>'[1]2. Forme contrattuali'!E8</f>
        <v>2582</v>
      </c>
      <c r="F57" s="104">
        <f>'[1]2. Forme contrattuali'!F8</f>
        <v>3221</v>
      </c>
      <c r="G57" s="104">
        <f>'[1]2. Forme contrattuali'!G8</f>
        <v>3402</v>
      </c>
      <c r="H57" s="107">
        <f t="shared" si="0"/>
        <v>580</v>
      </c>
      <c r="I57" s="108">
        <f t="shared" si="1"/>
        <v>0.20552799433026223</v>
      </c>
    </row>
    <row r="58" spans="2:27" s="8" customFormat="1" ht="12.75" x14ac:dyDescent="0.25">
      <c r="B58" s="8" t="s">
        <v>20</v>
      </c>
      <c r="C58" s="104">
        <f>'[1]2. Forme contrattuali'!C9</f>
        <v>531</v>
      </c>
      <c r="D58" s="104">
        <f>'[1]2. Forme contrattuali'!D9</f>
        <v>556</v>
      </c>
      <c r="E58" s="104">
        <f>'[1]2. Forme contrattuali'!E9</f>
        <v>1018</v>
      </c>
      <c r="F58" s="104">
        <f>'[1]2. Forme contrattuali'!F9</f>
        <v>651</v>
      </c>
      <c r="G58" s="104">
        <f>'[1]2. Forme contrattuali'!G9</f>
        <v>554</v>
      </c>
      <c r="H58" s="107">
        <f t="shared" si="0"/>
        <v>23</v>
      </c>
      <c r="I58" s="108">
        <f t="shared" si="1"/>
        <v>4.3314500941619587E-2</v>
      </c>
    </row>
    <row r="59" spans="2:27" s="8" customFormat="1" ht="12.75" x14ac:dyDescent="0.25">
      <c r="B59" s="8" t="s">
        <v>48</v>
      </c>
      <c r="C59" s="104">
        <f>'[1]2. Forme contrattuali'!C10</f>
        <v>657</v>
      </c>
      <c r="D59" s="104">
        <f>'[1]2. Forme contrattuali'!D10</f>
        <v>660</v>
      </c>
      <c r="E59" s="104">
        <f>'[1]2. Forme contrattuali'!E10</f>
        <v>584</v>
      </c>
      <c r="F59" s="104">
        <f>'[1]2. Forme contrattuali'!F10</f>
        <v>724</v>
      </c>
      <c r="G59" s="104">
        <f>'[1]2. Forme contrattuali'!G10</f>
        <v>790</v>
      </c>
      <c r="H59" s="107">
        <f t="shared" si="0"/>
        <v>133</v>
      </c>
      <c r="I59" s="108">
        <f t="shared" si="1"/>
        <v>0.20243531202435311</v>
      </c>
    </row>
    <row r="60" spans="2:27" s="8" customFormat="1" ht="12.75" x14ac:dyDescent="0.25">
      <c r="B60" s="8" t="s">
        <v>21</v>
      </c>
      <c r="C60" s="104">
        <f>'[1]2. Forme contrattuali'!C11</f>
        <v>87</v>
      </c>
      <c r="D60" s="104">
        <f>'[1]2. Forme contrattuali'!D11</f>
        <v>126</v>
      </c>
      <c r="E60" s="104">
        <f>'[1]2. Forme contrattuali'!E11</f>
        <v>120</v>
      </c>
      <c r="F60" s="104">
        <f>'[1]2. Forme contrattuali'!F11</f>
        <v>101</v>
      </c>
      <c r="G60" s="104">
        <f>'[1]2. Forme contrattuali'!G11</f>
        <v>163</v>
      </c>
      <c r="H60" s="107">
        <f t="shared" si="0"/>
        <v>76</v>
      </c>
      <c r="I60" s="108">
        <f t="shared" si="1"/>
        <v>0.87356321839080464</v>
      </c>
    </row>
    <row r="61" spans="2:27" s="8" customFormat="1" ht="12.75" x14ac:dyDescent="0.25">
      <c r="B61" s="109" t="s">
        <v>69</v>
      </c>
      <c r="C61" s="110">
        <f>SUM(C53:C60)</f>
        <v>60093</v>
      </c>
      <c r="D61" s="110">
        <f t="shared" ref="D61:E61" si="2">SUM(D53:D60)</f>
        <v>58475</v>
      </c>
      <c r="E61" s="110">
        <f t="shared" si="2"/>
        <v>46883</v>
      </c>
      <c r="F61" s="110">
        <f>SUM(F53:F60)</f>
        <v>57101</v>
      </c>
      <c r="G61" s="110">
        <f>SUM(G53:G60)</f>
        <v>64281</v>
      </c>
      <c r="H61" s="111">
        <f t="shared" si="0"/>
        <v>4188</v>
      </c>
      <c r="I61" s="112">
        <f>(G61-C61)/C61</f>
        <v>6.9691977434975794E-2</v>
      </c>
    </row>
    <row r="62" spans="2:27" s="8" customFormat="1" ht="24.95" customHeight="1" x14ac:dyDescent="0.2">
      <c r="B62" s="21" t="s">
        <v>47</v>
      </c>
      <c r="C62" s="113"/>
      <c r="D62" s="113"/>
      <c r="E62" s="113"/>
      <c r="G62" s="113"/>
      <c r="H62" s="114"/>
      <c r="I62" s="115"/>
    </row>
    <row r="63" spans="2:27" s="8" customFormat="1" ht="12.75" x14ac:dyDescent="0.25">
      <c r="B63" s="79"/>
      <c r="C63" s="128"/>
      <c r="D63" s="128"/>
      <c r="E63" s="128"/>
      <c r="F63" s="79"/>
      <c r="G63" s="128"/>
      <c r="H63" s="129"/>
      <c r="I63" s="108"/>
    </row>
    <row r="64" spans="2:27" s="8" customFormat="1" ht="12.75" x14ac:dyDescent="0.25">
      <c r="B64" s="79"/>
      <c r="C64" s="125">
        <v>2018</v>
      </c>
      <c r="D64" s="125">
        <v>2019</v>
      </c>
      <c r="E64" s="125">
        <v>2020</v>
      </c>
      <c r="F64" s="125">
        <v>2021</v>
      </c>
      <c r="G64" s="125">
        <v>2022</v>
      </c>
      <c r="H64" s="129"/>
      <c r="I64" s="108"/>
    </row>
    <row r="65" spans="2:9" s="8" customFormat="1" ht="12.75" x14ac:dyDescent="0.25">
      <c r="B65" s="79" t="s">
        <v>16</v>
      </c>
      <c r="C65" s="126">
        <f>C53/$C$53*100</f>
        <v>100</v>
      </c>
      <c r="D65" s="126">
        <f t="shared" ref="D65:E65" si="3">D53/$C$53*100</f>
        <v>105.68247709613823</v>
      </c>
      <c r="E65" s="126">
        <f t="shared" si="3"/>
        <v>84.842862112953725</v>
      </c>
      <c r="F65" s="126">
        <f>F53/$C$53*100</f>
        <v>99.46654296648498</v>
      </c>
      <c r="G65" s="126">
        <f>G53/$C$53*100</f>
        <v>125.66392206888554</v>
      </c>
      <c r="H65" s="129"/>
      <c r="I65" s="108"/>
    </row>
    <row r="66" spans="2:9" s="8" customFormat="1" ht="12.75" x14ac:dyDescent="0.25">
      <c r="B66" s="79" t="s">
        <v>17</v>
      </c>
      <c r="C66" s="126">
        <f>C54/$C$54*100</f>
        <v>100</v>
      </c>
      <c r="D66" s="126">
        <f t="shared" ref="D66:E66" si="4">D54/$C$54*100</f>
        <v>99.022021611270688</v>
      </c>
      <c r="E66" s="126">
        <f t="shared" si="4"/>
        <v>82.324579400902749</v>
      </c>
      <c r="F66" s="126">
        <f>F54/$C$54*100</f>
        <v>99.671727533853101</v>
      </c>
      <c r="G66" s="126">
        <f>G54/$C$54*100</f>
        <v>109.51990151826017</v>
      </c>
      <c r="H66" s="129"/>
      <c r="I66" s="108"/>
    </row>
    <row r="67" spans="2:9" s="8" customFormat="1" ht="12.75" x14ac:dyDescent="0.25">
      <c r="B67" s="79" t="s">
        <v>153</v>
      </c>
      <c r="C67" s="126">
        <f>C55/$C$55*100</f>
        <v>100</v>
      </c>
      <c r="D67" s="126">
        <f t="shared" ref="D67:E67" si="5">D55/$C$55*100</f>
        <v>78.418931024186321</v>
      </c>
      <c r="E67" s="126">
        <f t="shared" si="5"/>
        <v>53.717527620185137</v>
      </c>
      <c r="F67" s="126">
        <f>F55/$C$55*100</f>
        <v>72.82770976410869</v>
      </c>
      <c r="G67" s="126">
        <f>G55/$C$55*100</f>
        <v>82.173783218871307</v>
      </c>
      <c r="H67" s="129"/>
      <c r="I67" s="108"/>
    </row>
    <row r="68" spans="2:9" s="8" customFormat="1" ht="12.75" x14ac:dyDescent="0.25">
      <c r="B68" s="79" t="s">
        <v>18</v>
      </c>
      <c r="C68" s="126">
        <f>C56/$C$56*100</f>
        <v>100</v>
      </c>
      <c r="D68" s="126">
        <f t="shared" ref="D68:E68" si="6">D56/$C$56*100</f>
        <v>107.94422142404395</v>
      </c>
      <c r="E68" s="126">
        <f t="shared" si="6"/>
        <v>84.343967885062327</v>
      </c>
      <c r="F68" s="126">
        <f>F56/$C$56*100</f>
        <v>104.01436720895838</v>
      </c>
      <c r="G68" s="126">
        <f>G56/$C$56*100</f>
        <v>116.20536657511092</v>
      </c>
      <c r="H68" s="129"/>
      <c r="I68" s="108"/>
    </row>
    <row r="69" spans="2:9" s="3" customFormat="1" x14ac:dyDescent="0.25">
      <c r="B69" s="79" t="s">
        <v>19</v>
      </c>
      <c r="C69" s="126">
        <f>C57/$C$57*100</f>
        <v>100</v>
      </c>
      <c r="D69" s="126">
        <f t="shared" ref="D69:E69" si="7">D57/$C$57*100</f>
        <v>122.18284904323176</v>
      </c>
      <c r="E69" s="126">
        <f t="shared" si="7"/>
        <v>91.495393338058122</v>
      </c>
      <c r="F69" s="126">
        <f>F57/$C$57*100</f>
        <v>114.1389085754784</v>
      </c>
      <c r="G69" s="126">
        <f>G57/$C$57*100</f>
        <v>120.55279943302621</v>
      </c>
      <c r="H69" s="80"/>
    </row>
    <row r="70" spans="2:9" s="3" customFormat="1" x14ac:dyDescent="0.25">
      <c r="B70" s="79" t="s">
        <v>20</v>
      </c>
      <c r="C70" s="126">
        <f>C58/$C$58*100</f>
        <v>100</v>
      </c>
      <c r="D70" s="126">
        <f t="shared" ref="D70:G70" si="8">D58/$C$58*100</f>
        <v>104.70809792843691</v>
      </c>
      <c r="E70" s="126">
        <f t="shared" si="8"/>
        <v>191.71374764595103</v>
      </c>
      <c r="F70" s="126">
        <f t="shared" si="8"/>
        <v>122.59887005649716</v>
      </c>
      <c r="G70" s="126">
        <f t="shared" si="8"/>
        <v>104.33145009416197</v>
      </c>
      <c r="H70" s="80"/>
    </row>
    <row r="71" spans="2:9" s="3" customFormat="1" x14ac:dyDescent="0.25">
      <c r="B71" s="79" t="s">
        <v>48</v>
      </c>
      <c r="C71" s="126">
        <f>C59/$C$59*100</f>
        <v>100</v>
      </c>
      <c r="D71" s="126">
        <f t="shared" ref="D71:E71" si="9">D59/$C$59*100</f>
        <v>100.4566210045662</v>
      </c>
      <c r="E71" s="126">
        <f t="shared" si="9"/>
        <v>88.888888888888886</v>
      </c>
      <c r="F71" s="126">
        <f>F59/$C$59*100</f>
        <v>110.19786910197868</v>
      </c>
      <c r="G71" s="126">
        <f>G59/$C$59*100</f>
        <v>120.24353120243532</v>
      </c>
      <c r="H71" s="80"/>
    </row>
    <row r="72" spans="2:9" s="3" customFormat="1" x14ac:dyDescent="0.25"/>
    <row r="73" spans="2:9" s="3" customFormat="1" x14ac:dyDescent="0.25"/>
    <row r="74" spans="2:9" s="8" customFormat="1" ht="24.95" customHeight="1" x14ac:dyDescent="0.25">
      <c r="B74" s="1" t="s">
        <v>312</v>
      </c>
    </row>
    <row r="75" spans="2:9" s="8" customFormat="1" ht="25.5" x14ac:dyDescent="0.25">
      <c r="B75" s="9" t="s">
        <v>15</v>
      </c>
      <c r="C75" s="105">
        <v>2018</v>
      </c>
      <c r="D75" s="105">
        <v>2019</v>
      </c>
      <c r="E75" s="105">
        <v>2020</v>
      </c>
      <c r="F75" s="105">
        <v>2021</v>
      </c>
      <c r="G75" s="105">
        <v>2022</v>
      </c>
      <c r="H75" s="106" t="s">
        <v>171</v>
      </c>
      <c r="I75" s="106" t="s">
        <v>172</v>
      </c>
    </row>
    <row r="76" spans="2:9" s="8" customFormat="1" ht="12.75" x14ac:dyDescent="0.25">
      <c r="B76" s="8" t="s">
        <v>16</v>
      </c>
      <c r="C76" s="104">
        <f>'[1]2. Forme contrattuali'!C18</f>
        <v>1832</v>
      </c>
      <c r="D76" s="104">
        <f>'[1]2. Forme contrattuali'!D18</f>
        <v>1878</v>
      </c>
      <c r="E76" s="104">
        <f>'[1]2. Forme contrattuali'!E18</f>
        <v>1450</v>
      </c>
      <c r="F76" s="104">
        <f>'[1]2. Forme contrattuali'!F18</f>
        <v>1682</v>
      </c>
      <c r="G76" s="104">
        <f>'[1]2. Forme contrattuali'!G18</f>
        <v>2150</v>
      </c>
      <c r="H76" s="107">
        <f t="shared" ref="H76:H84" si="10">G76-C76</f>
        <v>318</v>
      </c>
      <c r="I76" s="108">
        <f t="shared" ref="I76:I82" si="11">(G76-C76)/C76</f>
        <v>0.17358078602620086</v>
      </c>
    </row>
    <row r="77" spans="2:9" s="8" customFormat="1" ht="12.75" x14ac:dyDescent="0.25">
      <c r="B77" s="8" t="s">
        <v>17</v>
      </c>
      <c r="C77" s="104">
        <f>'[1]2. Forme contrattuali'!C19</f>
        <v>5705</v>
      </c>
      <c r="D77" s="104">
        <f>'[1]2. Forme contrattuali'!D19</f>
        <v>5353</v>
      </c>
      <c r="E77" s="104">
        <f>'[1]2. Forme contrattuali'!E19</f>
        <v>4166</v>
      </c>
      <c r="F77" s="104">
        <f>'[1]2. Forme contrattuali'!F19</f>
        <v>5458</v>
      </c>
      <c r="G77" s="104">
        <f>'[1]2. Forme contrattuali'!G19</f>
        <v>5874</v>
      </c>
      <c r="H77" s="107">
        <f t="shared" si="10"/>
        <v>169</v>
      </c>
      <c r="I77" s="108">
        <f t="shared" si="11"/>
        <v>2.9623137598597721E-2</v>
      </c>
    </row>
    <row r="78" spans="2:9" s="8" customFormat="1" ht="12.75" x14ac:dyDescent="0.25">
      <c r="B78" s="8" t="s">
        <v>153</v>
      </c>
      <c r="C78" s="104">
        <f>'[1]2. Forme contrattuali'!C20</f>
        <v>2636</v>
      </c>
      <c r="D78" s="104">
        <f>'[1]2. Forme contrattuali'!D20</f>
        <v>1951</v>
      </c>
      <c r="E78" s="104">
        <f>'[1]2. Forme contrattuali'!E20</f>
        <v>1538</v>
      </c>
      <c r="F78" s="104">
        <f>'[1]2. Forme contrattuali'!F20</f>
        <v>2059</v>
      </c>
      <c r="G78" s="104">
        <f>'[1]2. Forme contrattuali'!G20</f>
        <v>2008</v>
      </c>
      <c r="H78" s="107">
        <f t="shared" si="10"/>
        <v>-628</v>
      </c>
      <c r="I78" s="108">
        <f t="shared" si="11"/>
        <v>-0.23823975720789076</v>
      </c>
    </row>
    <row r="79" spans="2:9" s="8" customFormat="1" ht="12.75" x14ac:dyDescent="0.25">
      <c r="B79" s="8" t="s">
        <v>18</v>
      </c>
      <c r="C79" s="104">
        <f>'[1]2. Forme contrattuali'!C21</f>
        <v>639</v>
      </c>
      <c r="D79" s="104">
        <f>'[1]2. Forme contrattuali'!D21</f>
        <v>663</v>
      </c>
      <c r="E79" s="104">
        <f>'[1]2. Forme contrattuali'!E21</f>
        <v>546</v>
      </c>
      <c r="F79" s="104">
        <f>'[1]2. Forme contrattuali'!F21</f>
        <v>662</v>
      </c>
      <c r="G79" s="104">
        <f>'[1]2. Forme contrattuali'!G21</f>
        <v>742</v>
      </c>
      <c r="H79" s="107">
        <f t="shared" si="10"/>
        <v>103</v>
      </c>
      <c r="I79" s="108">
        <f t="shared" si="11"/>
        <v>0.16118935837245696</v>
      </c>
    </row>
    <row r="80" spans="2:9" s="8" customFormat="1" ht="12.75" x14ac:dyDescent="0.25">
      <c r="B80" s="8" t="s">
        <v>19</v>
      </c>
      <c r="C80" s="104">
        <f>'[1]2. Forme contrattuali'!C22</f>
        <v>718</v>
      </c>
      <c r="D80" s="104">
        <f>'[1]2. Forme contrattuali'!D22</f>
        <v>689</v>
      </c>
      <c r="E80" s="104">
        <f>'[1]2. Forme contrattuali'!E22</f>
        <v>620</v>
      </c>
      <c r="F80" s="104">
        <f>'[1]2. Forme contrattuali'!F22</f>
        <v>806</v>
      </c>
      <c r="G80" s="104">
        <f>'[1]2. Forme contrattuali'!G22</f>
        <v>872</v>
      </c>
      <c r="H80" s="107">
        <f t="shared" si="10"/>
        <v>154</v>
      </c>
      <c r="I80" s="108">
        <f t="shared" si="11"/>
        <v>0.21448467966573817</v>
      </c>
    </row>
    <row r="81" spans="2:9" s="8" customFormat="1" ht="12.75" x14ac:dyDescent="0.25">
      <c r="B81" s="8" t="s">
        <v>20</v>
      </c>
      <c r="C81" s="104">
        <f>'[1]2. Forme contrattuali'!C23</f>
        <v>66</v>
      </c>
      <c r="D81" s="104">
        <f>'[1]2. Forme contrattuali'!D23</f>
        <v>59</v>
      </c>
      <c r="E81" s="104">
        <f>'[1]2. Forme contrattuali'!E23</f>
        <v>134</v>
      </c>
      <c r="F81" s="104">
        <f>'[1]2. Forme contrattuali'!F23</f>
        <v>95</v>
      </c>
      <c r="G81" s="104">
        <f>'[1]2. Forme contrattuali'!G23</f>
        <v>57</v>
      </c>
      <c r="H81" s="107">
        <f t="shared" si="10"/>
        <v>-9</v>
      </c>
      <c r="I81" s="108">
        <f t="shared" si="11"/>
        <v>-0.13636363636363635</v>
      </c>
    </row>
    <row r="82" spans="2:9" s="8" customFormat="1" ht="12.75" x14ac:dyDescent="0.25">
      <c r="B82" s="8" t="s">
        <v>48</v>
      </c>
      <c r="C82" s="104">
        <f>'[1]2. Forme contrattuali'!C24</f>
        <v>113</v>
      </c>
      <c r="D82" s="104">
        <f>'[1]2. Forme contrattuali'!D24</f>
        <v>114</v>
      </c>
      <c r="E82" s="104">
        <f>'[1]2. Forme contrattuali'!E24</f>
        <v>71</v>
      </c>
      <c r="F82" s="104">
        <f>'[1]2. Forme contrattuali'!F24</f>
        <v>55</v>
      </c>
      <c r="G82" s="104">
        <f>'[1]2. Forme contrattuali'!G24</f>
        <v>70</v>
      </c>
      <c r="H82" s="107">
        <f t="shared" si="10"/>
        <v>-43</v>
      </c>
      <c r="I82" s="108">
        <f t="shared" si="11"/>
        <v>-0.38053097345132741</v>
      </c>
    </row>
    <row r="83" spans="2:9" s="8" customFormat="1" ht="12.75" x14ac:dyDescent="0.25">
      <c r="B83" s="8" t="s">
        <v>21</v>
      </c>
      <c r="C83" s="104">
        <f>'[1]2. Forme contrattuali'!C25</f>
        <v>0</v>
      </c>
      <c r="D83" s="104">
        <f>'[1]2. Forme contrattuali'!D25</f>
        <v>0</v>
      </c>
      <c r="E83" s="104">
        <f>'[1]2. Forme contrattuali'!E25</f>
        <v>0</v>
      </c>
      <c r="F83" s="104">
        <f>'[1]2. Forme contrattuali'!F25</f>
        <v>0</v>
      </c>
      <c r="G83" s="104">
        <f>'[1]2. Forme contrattuali'!G25</f>
        <v>0</v>
      </c>
      <c r="H83" s="107">
        <f t="shared" si="10"/>
        <v>0</v>
      </c>
      <c r="I83" s="108" t="s">
        <v>146</v>
      </c>
    </row>
    <row r="84" spans="2:9" s="8" customFormat="1" ht="12.75" x14ac:dyDescent="0.25">
      <c r="B84" s="109" t="s">
        <v>69</v>
      </c>
      <c r="C84" s="110">
        <f>SUM(C76:C83)</f>
        <v>11709</v>
      </c>
      <c r="D84" s="110">
        <f t="shared" ref="D84:E84" si="12">SUM(D76:D83)</f>
        <v>10707</v>
      </c>
      <c r="E84" s="110">
        <f t="shared" si="12"/>
        <v>8525</v>
      </c>
      <c r="F84" s="110">
        <f>SUM(F76:F83)</f>
        <v>10817</v>
      </c>
      <c r="G84" s="110">
        <f>SUM(G76:G83)</f>
        <v>11773</v>
      </c>
      <c r="H84" s="111">
        <f t="shared" si="10"/>
        <v>64</v>
      </c>
      <c r="I84" s="112">
        <f>(G84-C84)/C84</f>
        <v>5.4658809462806391E-3</v>
      </c>
    </row>
    <row r="85" spans="2:9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</row>
    <row r="86" spans="2:9" s="8" customFormat="1" ht="12.75" x14ac:dyDescent="0.25">
      <c r="B86" s="79"/>
      <c r="C86" s="128"/>
      <c r="D86" s="128"/>
      <c r="E86" s="128"/>
      <c r="F86" s="79"/>
      <c r="G86" s="128"/>
      <c r="H86" s="129"/>
      <c r="I86" s="108"/>
    </row>
    <row r="87" spans="2:9" s="8" customFormat="1" ht="12.75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9"/>
      <c r="I87" s="108"/>
    </row>
    <row r="88" spans="2:9" s="8" customFormat="1" ht="12.75" x14ac:dyDescent="0.25">
      <c r="B88" s="79" t="s">
        <v>16</v>
      </c>
      <c r="C88" s="126">
        <f>C76/$C$76*100</f>
        <v>100</v>
      </c>
      <c r="D88" s="126">
        <f t="shared" ref="D88:E88" si="13">D76/$C$76*100</f>
        <v>102.5109170305677</v>
      </c>
      <c r="E88" s="126">
        <f t="shared" si="13"/>
        <v>79.148471615720524</v>
      </c>
      <c r="F88" s="126">
        <f>F76/$C$76*100</f>
        <v>91.812227074235807</v>
      </c>
      <c r="G88" s="126">
        <f>G76/$C$76*100</f>
        <v>117.35807860262008</v>
      </c>
      <c r="H88" s="129"/>
      <c r="I88" s="108"/>
    </row>
    <row r="89" spans="2:9" s="8" customFormat="1" ht="12.75" x14ac:dyDescent="0.25">
      <c r="B89" s="79" t="s">
        <v>17</v>
      </c>
      <c r="C89" s="126">
        <f>C77/$C$77*100</f>
        <v>100</v>
      </c>
      <c r="D89" s="126">
        <f t="shared" ref="D89:E89" si="14">D77/$C$77*100</f>
        <v>93.82997370727432</v>
      </c>
      <c r="E89" s="126">
        <f t="shared" si="14"/>
        <v>73.023663453111311</v>
      </c>
      <c r="F89" s="126">
        <f>F77/$C$77*100</f>
        <v>95.67046450482033</v>
      </c>
      <c r="G89" s="126">
        <f>G77/$C$77*100</f>
        <v>102.96231375985978</v>
      </c>
      <c r="H89" s="129"/>
      <c r="I89" s="108"/>
    </row>
    <row r="90" spans="2:9" s="8" customFormat="1" ht="12.75" x14ac:dyDescent="0.25">
      <c r="B90" s="79" t="s">
        <v>153</v>
      </c>
      <c r="C90" s="126">
        <f>C78/$C$78*100</f>
        <v>100</v>
      </c>
      <c r="D90" s="126">
        <f t="shared" ref="D90:E90" si="15">D78/$C$78*100</f>
        <v>74.013657056145675</v>
      </c>
      <c r="E90" s="126">
        <f t="shared" si="15"/>
        <v>58.345978755690439</v>
      </c>
      <c r="F90" s="126">
        <f>F78/$C$78*100</f>
        <v>78.110773899848255</v>
      </c>
      <c r="G90" s="126">
        <f>G78/$C$78*100</f>
        <v>76.176024279210935</v>
      </c>
      <c r="H90" s="129"/>
      <c r="I90" s="108"/>
    </row>
    <row r="91" spans="2:9" s="8" customFormat="1" ht="12.75" x14ac:dyDescent="0.25">
      <c r="B91" s="79" t="s">
        <v>18</v>
      </c>
      <c r="C91" s="126">
        <f>C79/$C$79*100</f>
        <v>100</v>
      </c>
      <c r="D91" s="126">
        <f t="shared" ref="D91:E91" si="16">D79/$C$79*100</f>
        <v>103.75586854460094</v>
      </c>
      <c r="E91" s="126">
        <f t="shared" si="16"/>
        <v>85.44600938967136</v>
      </c>
      <c r="F91" s="126">
        <f>F79/$C$79*100</f>
        <v>103.59937402190924</v>
      </c>
      <c r="G91" s="126">
        <f>G79/$C$79*100</f>
        <v>116.1189358372457</v>
      </c>
      <c r="H91" s="129"/>
      <c r="I91" s="108"/>
    </row>
    <row r="92" spans="2:9" s="3" customFormat="1" x14ac:dyDescent="0.25">
      <c r="B92" s="79" t="s">
        <v>19</v>
      </c>
      <c r="C92" s="126">
        <f>C80/$C$80*100</f>
        <v>100</v>
      </c>
      <c r="D92" s="126">
        <f t="shared" ref="D92:E92" si="17">D80/$C$80*100</f>
        <v>95.961002785515319</v>
      </c>
      <c r="E92" s="126">
        <f t="shared" si="17"/>
        <v>86.350974930362113</v>
      </c>
      <c r="F92" s="126">
        <f>F80/$C$80*100</f>
        <v>112.25626740947075</v>
      </c>
      <c r="G92" s="126">
        <f>G80/$C$80*100</f>
        <v>121.44846796657383</v>
      </c>
      <c r="H92" s="80"/>
    </row>
    <row r="93" spans="2:9" s="3" customFormat="1" x14ac:dyDescent="0.25">
      <c r="B93" s="79" t="s">
        <v>20</v>
      </c>
      <c r="C93" s="126">
        <f>C81/$C$81*100</f>
        <v>100</v>
      </c>
      <c r="D93" s="126">
        <f t="shared" ref="D93:E93" si="18">D81/$C$81*100</f>
        <v>89.393939393939391</v>
      </c>
      <c r="E93" s="126">
        <f t="shared" si="18"/>
        <v>203.03030303030303</v>
      </c>
      <c r="F93" s="126">
        <f>F81/$C$81*100</f>
        <v>143.93939393939394</v>
      </c>
      <c r="G93" s="126">
        <f>G81/$C$81*100</f>
        <v>86.36363636363636</v>
      </c>
      <c r="H93" s="80"/>
    </row>
    <row r="94" spans="2:9" s="3" customFormat="1" x14ac:dyDescent="0.25">
      <c r="B94" s="79" t="s">
        <v>48</v>
      </c>
      <c r="C94" s="126">
        <f>C82/$C$82*100</f>
        <v>100</v>
      </c>
      <c r="D94" s="126">
        <f t="shared" ref="D94:E94" si="19">D82/$C$82*100</f>
        <v>100.88495575221239</v>
      </c>
      <c r="E94" s="126">
        <f t="shared" si="19"/>
        <v>62.831858407079643</v>
      </c>
      <c r="F94" s="126">
        <f>F82/$C$82*100</f>
        <v>48.672566371681413</v>
      </c>
      <c r="G94" s="126">
        <f>G82/$C$82*100</f>
        <v>61.946902654867252</v>
      </c>
      <c r="H94" s="80"/>
    </row>
    <row r="95" spans="2:9" s="3" customFormat="1" x14ac:dyDescent="0.25">
      <c r="B95" s="80"/>
      <c r="C95" s="80"/>
      <c r="D95" s="80"/>
      <c r="E95" s="80"/>
      <c r="F95" s="80"/>
      <c r="G95" s="80"/>
      <c r="H95" s="80"/>
    </row>
    <row r="96" spans="2:9" s="3" customFormat="1" x14ac:dyDescent="0.25">
      <c r="B96" s="8"/>
      <c r="C96" s="104"/>
      <c r="D96" s="104"/>
      <c r="E96" s="104"/>
      <c r="G96" s="104"/>
    </row>
    <row r="97" spans="2:9" s="8" customFormat="1" ht="24.95" customHeight="1" x14ac:dyDescent="0.25">
      <c r="B97" s="1" t="s">
        <v>313</v>
      </c>
    </row>
    <row r="98" spans="2:9" s="8" customFormat="1" ht="25.5" x14ac:dyDescent="0.25">
      <c r="B98" s="9" t="s">
        <v>54</v>
      </c>
      <c r="C98" s="105">
        <v>2018</v>
      </c>
      <c r="D98" s="105">
        <v>2019</v>
      </c>
      <c r="E98" s="105">
        <v>2020</v>
      </c>
      <c r="F98" s="105">
        <v>2021</v>
      </c>
      <c r="G98" s="105">
        <v>2022</v>
      </c>
      <c r="H98" s="106" t="s">
        <v>171</v>
      </c>
      <c r="I98" s="106" t="s">
        <v>172</v>
      </c>
    </row>
    <row r="99" spans="2:9" s="8" customFormat="1" ht="12.75" x14ac:dyDescent="0.25">
      <c r="B99" s="8" t="s">
        <v>16</v>
      </c>
      <c r="C99" s="104">
        <f>'[1]2. Forme contrattuali'!C32</f>
        <v>367</v>
      </c>
      <c r="D99" s="104">
        <f>'[1]2. Forme contrattuali'!D32</f>
        <v>355</v>
      </c>
      <c r="E99" s="104">
        <f>'[1]2. Forme contrattuali'!E32</f>
        <v>222</v>
      </c>
      <c r="F99" s="104">
        <f>'[1]2. Forme contrattuali'!F32</f>
        <v>322</v>
      </c>
      <c r="G99" s="104">
        <f>'[1]2. Forme contrattuali'!G32</f>
        <v>458</v>
      </c>
      <c r="H99" s="107">
        <f t="shared" ref="H99:H107" si="20">G99-C99</f>
        <v>91</v>
      </c>
      <c r="I99" s="108">
        <f t="shared" ref="I99:I105" si="21">(G99-C99)/C99</f>
        <v>0.24795640326975477</v>
      </c>
    </row>
    <row r="100" spans="2:9" s="8" customFormat="1" ht="12.75" x14ac:dyDescent="0.25">
      <c r="B100" s="8" t="s">
        <v>17</v>
      </c>
      <c r="C100" s="104">
        <f>'[1]2. Forme contrattuali'!C33</f>
        <v>1045</v>
      </c>
      <c r="D100" s="104">
        <f>'[1]2. Forme contrattuali'!D33</f>
        <v>842</v>
      </c>
      <c r="E100" s="104">
        <f>'[1]2. Forme contrattuali'!E33</f>
        <v>675</v>
      </c>
      <c r="F100" s="104">
        <f>'[1]2. Forme contrattuali'!F33</f>
        <v>936</v>
      </c>
      <c r="G100" s="104">
        <f>'[1]2. Forme contrattuali'!G33</f>
        <v>984</v>
      </c>
      <c r="H100" s="107">
        <f t="shared" si="20"/>
        <v>-61</v>
      </c>
      <c r="I100" s="108">
        <f t="shared" si="21"/>
        <v>-5.8373205741626792E-2</v>
      </c>
    </row>
    <row r="101" spans="2:9" s="8" customFormat="1" ht="12.75" x14ac:dyDescent="0.25">
      <c r="B101" s="8" t="s">
        <v>153</v>
      </c>
      <c r="C101" s="104">
        <f>'[1]2. Forme contrattuali'!C34</f>
        <v>446</v>
      </c>
      <c r="D101" s="104">
        <f>'[1]2. Forme contrattuali'!D34</f>
        <v>306</v>
      </c>
      <c r="E101" s="104">
        <f>'[1]2. Forme contrattuali'!E34</f>
        <v>264</v>
      </c>
      <c r="F101" s="104">
        <f>'[1]2. Forme contrattuali'!F34</f>
        <v>256</v>
      </c>
      <c r="G101" s="104">
        <f>'[1]2. Forme contrattuali'!G34</f>
        <v>316</v>
      </c>
      <c r="H101" s="107">
        <f t="shared" si="20"/>
        <v>-130</v>
      </c>
      <c r="I101" s="108">
        <f t="shared" si="21"/>
        <v>-0.2914798206278027</v>
      </c>
    </row>
    <row r="102" spans="2:9" s="8" customFormat="1" ht="12.75" x14ac:dyDescent="0.25">
      <c r="B102" s="8" t="s">
        <v>18</v>
      </c>
      <c r="C102" s="104">
        <f>'[1]2. Forme contrattuali'!C35</f>
        <v>131</v>
      </c>
      <c r="D102" s="104">
        <f>'[1]2. Forme contrattuali'!D35</f>
        <v>129</v>
      </c>
      <c r="E102" s="104">
        <f>'[1]2. Forme contrattuali'!E35</f>
        <v>108</v>
      </c>
      <c r="F102" s="104">
        <f>'[1]2. Forme contrattuali'!F35</f>
        <v>148</v>
      </c>
      <c r="G102" s="104">
        <f>'[1]2. Forme contrattuali'!G35</f>
        <v>154</v>
      </c>
      <c r="H102" s="107">
        <f t="shared" si="20"/>
        <v>23</v>
      </c>
      <c r="I102" s="108">
        <f t="shared" si="21"/>
        <v>0.17557251908396945</v>
      </c>
    </row>
    <row r="103" spans="2:9" s="8" customFormat="1" ht="12.75" x14ac:dyDescent="0.25">
      <c r="B103" s="8" t="s">
        <v>19</v>
      </c>
      <c r="C103" s="104">
        <f>'[1]2. Forme contrattuali'!C36</f>
        <v>142</v>
      </c>
      <c r="D103" s="104">
        <f>'[1]2. Forme contrattuali'!D36</f>
        <v>144</v>
      </c>
      <c r="E103" s="104">
        <f>'[1]2. Forme contrattuali'!E36</f>
        <v>140</v>
      </c>
      <c r="F103" s="104">
        <f>'[1]2. Forme contrattuali'!F36</f>
        <v>192</v>
      </c>
      <c r="G103" s="104">
        <f>'[1]2. Forme contrattuali'!G36</f>
        <v>216</v>
      </c>
      <c r="H103" s="107">
        <f t="shared" si="20"/>
        <v>74</v>
      </c>
      <c r="I103" s="108">
        <f t="shared" si="21"/>
        <v>0.52112676056338025</v>
      </c>
    </row>
    <row r="104" spans="2:9" s="8" customFormat="1" ht="12.75" x14ac:dyDescent="0.25">
      <c r="B104" s="8" t="s">
        <v>20</v>
      </c>
      <c r="C104" s="104">
        <f>'[1]2. Forme contrattuali'!C37</f>
        <v>13</v>
      </c>
      <c r="D104" s="104">
        <f>'[1]2. Forme contrattuali'!D37</f>
        <v>14</v>
      </c>
      <c r="E104" s="104">
        <f>'[1]2. Forme contrattuali'!E37</f>
        <v>26</v>
      </c>
      <c r="F104" s="104">
        <f>'[1]2. Forme contrattuali'!F37</f>
        <v>19</v>
      </c>
      <c r="G104" s="104">
        <f>'[1]2. Forme contrattuali'!G37</f>
        <v>12</v>
      </c>
      <c r="H104" s="107">
        <f t="shared" si="20"/>
        <v>-1</v>
      </c>
      <c r="I104" s="108">
        <f t="shared" si="21"/>
        <v>-7.6923076923076927E-2</v>
      </c>
    </row>
    <row r="105" spans="2:9" s="8" customFormat="1" ht="12.75" x14ac:dyDescent="0.25">
      <c r="B105" s="8" t="s">
        <v>48</v>
      </c>
      <c r="C105" s="104">
        <f>'[1]2. Forme contrattuali'!C38</f>
        <v>22</v>
      </c>
      <c r="D105" s="104">
        <f>'[1]2. Forme contrattuali'!D38</f>
        <v>17</v>
      </c>
      <c r="E105" s="104">
        <f>'[1]2. Forme contrattuali'!E38</f>
        <v>9</v>
      </c>
      <c r="F105" s="104">
        <f>'[1]2. Forme contrattuali'!F38</f>
        <v>4</v>
      </c>
      <c r="G105" s="104">
        <f>'[1]2. Forme contrattuali'!G38</f>
        <v>25</v>
      </c>
      <c r="H105" s="107">
        <f t="shared" si="20"/>
        <v>3</v>
      </c>
      <c r="I105" s="108">
        <f t="shared" si="21"/>
        <v>0.13636363636363635</v>
      </c>
    </row>
    <row r="106" spans="2:9" s="8" customFormat="1" ht="12.75" x14ac:dyDescent="0.25">
      <c r="B106" s="8" t="s">
        <v>21</v>
      </c>
      <c r="C106" s="104">
        <f>'[1]2. Forme contrattuali'!C39</f>
        <v>0</v>
      </c>
      <c r="D106" s="104">
        <f>'[1]2. Forme contrattuali'!D39</f>
        <v>0</v>
      </c>
      <c r="E106" s="104">
        <f>'[1]2. Forme contrattuali'!E39</f>
        <v>0</v>
      </c>
      <c r="F106" s="104">
        <f>'[1]2. Forme contrattuali'!F39</f>
        <v>0</v>
      </c>
      <c r="G106" s="104">
        <f>'[1]2. Forme contrattuali'!G39</f>
        <v>0</v>
      </c>
      <c r="H106" s="107">
        <f t="shared" si="20"/>
        <v>0</v>
      </c>
      <c r="I106" s="108" t="s">
        <v>146</v>
      </c>
    </row>
    <row r="107" spans="2:9" s="8" customFormat="1" ht="12.75" x14ac:dyDescent="0.25">
      <c r="B107" s="109" t="s">
        <v>69</v>
      </c>
      <c r="C107" s="110">
        <f>SUM(C99:C106)</f>
        <v>2166</v>
      </c>
      <c r="D107" s="110">
        <f t="shared" ref="D107:E107" si="22">SUM(D99:D106)</f>
        <v>1807</v>
      </c>
      <c r="E107" s="110">
        <f t="shared" si="22"/>
        <v>1444</v>
      </c>
      <c r="F107" s="110">
        <f>SUM(F99:F106)</f>
        <v>1877</v>
      </c>
      <c r="G107" s="110">
        <f>SUM(G99:G106)</f>
        <v>2165</v>
      </c>
      <c r="H107" s="111">
        <f t="shared" si="20"/>
        <v>-1</v>
      </c>
      <c r="I107" s="132">
        <f>(G107-C107)/C107</f>
        <v>-4.6168051708217911E-4</v>
      </c>
    </row>
    <row r="108" spans="2:9" s="8" customFormat="1" ht="24.95" customHeight="1" x14ac:dyDescent="0.2">
      <c r="B108" s="21" t="s">
        <v>47</v>
      </c>
      <c r="C108" s="113"/>
      <c r="D108" s="113"/>
      <c r="E108" s="113"/>
      <c r="G108" s="113"/>
      <c r="H108" s="114"/>
      <c r="I108" s="115"/>
    </row>
    <row r="109" spans="2:9" s="8" customFormat="1" ht="12.75" x14ac:dyDescent="0.25">
      <c r="C109" s="117"/>
      <c r="D109" s="117"/>
      <c r="E109" s="117"/>
      <c r="G109" s="117"/>
      <c r="H109" s="107"/>
      <c r="I109" s="108"/>
    </row>
    <row r="110" spans="2:9" s="8" customFormat="1" ht="12.75" x14ac:dyDescent="0.25">
      <c r="B110" s="79"/>
      <c r="C110" s="125">
        <v>2018</v>
      </c>
      <c r="D110" s="125">
        <v>2019</v>
      </c>
      <c r="E110" s="125">
        <v>2020</v>
      </c>
      <c r="F110" s="125">
        <v>2021</v>
      </c>
      <c r="G110" s="125">
        <v>2022</v>
      </c>
      <c r="H110" s="129"/>
      <c r="I110" s="108"/>
    </row>
    <row r="111" spans="2:9" s="8" customFormat="1" ht="12.75" x14ac:dyDescent="0.25">
      <c r="B111" s="79" t="s">
        <v>16</v>
      </c>
      <c r="C111" s="126">
        <f>C99/$C$99*100</f>
        <v>100</v>
      </c>
      <c r="D111" s="126">
        <f t="shared" ref="D111:E111" si="23">D99/$C$99*100</f>
        <v>96.730245231607626</v>
      </c>
      <c r="E111" s="126">
        <f t="shared" si="23"/>
        <v>60.490463215258863</v>
      </c>
      <c r="F111" s="126">
        <f>F99/$C$99*100</f>
        <v>87.73841961852861</v>
      </c>
      <c r="G111" s="126">
        <f>G99/$C$99*100</f>
        <v>124.79564032697547</v>
      </c>
      <c r="H111" s="129"/>
      <c r="I111" s="108"/>
    </row>
    <row r="112" spans="2:9" s="8" customFormat="1" ht="12.75" x14ac:dyDescent="0.25">
      <c r="B112" s="79" t="s">
        <v>17</v>
      </c>
      <c r="C112" s="126">
        <f>C100/$C$100*100</f>
        <v>100</v>
      </c>
      <c r="D112" s="126">
        <f t="shared" ref="D112:E112" si="24">D100/$C$100*100</f>
        <v>80.574162679425839</v>
      </c>
      <c r="E112" s="126">
        <f t="shared" si="24"/>
        <v>64.593301435406701</v>
      </c>
      <c r="F112" s="126">
        <f>F100/$C$100*100</f>
        <v>89.569377990430624</v>
      </c>
      <c r="G112" s="126">
        <f>G100/$C$100*100</f>
        <v>94.162679425837325</v>
      </c>
      <c r="H112" s="129"/>
      <c r="I112" s="108"/>
    </row>
    <row r="113" spans="2:9" s="8" customFormat="1" ht="12.75" x14ac:dyDescent="0.25">
      <c r="B113" s="79" t="s">
        <v>153</v>
      </c>
      <c r="C113" s="126">
        <f>C101/$C$101*100</f>
        <v>100</v>
      </c>
      <c r="D113" s="126">
        <f t="shared" ref="D113:E113" si="25">D101/$C$101*100</f>
        <v>68.609865470852014</v>
      </c>
      <c r="E113" s="126">
        <f t="shared" si="25"/>
        <v>59.192825112107627</v>
      </c>
      <c r="F113" s="126">
        <f>F101/$C$101*100</f>
        <v>57.399103139013455</v>
      </c>
      <c r="G113" s="126">
        <f>G101/$C$101*100</f>
        <v>70.852017937219742</v>
      </c>
      <c r="H113" s="129"/>
      <c r="I113" s="108"/>
    </row>
    <row r="114" spans="2:9" s="8" customFormat="1" ht="12.75" x14ac:dyDescent="0.25">
      <c r="B114" s="79" t="s">
        <v>18</v>
      </c>
      <c r="C114" s="126">
        <f>C102/$C$102*100</f>
        <v>100</v>
      </c>
      <c r="D114" s="126">
        <f t="shared" ref="D114:E114" si="26">D102/$C$102*100</f>
        <v>98.473282442748086</v>
      </c>
      <c r="E114" s="126">
        <f t="shared" si="26"/>
        <v>82.44274809160305</v>
      </c>
      <c r="F114" s="126">
        <f>F102/$C$102*100</f>
        <v>112.97709923664124</v>
      </c>
      <c r="G114" s="126">
        <f>G102/$C$102*100</f>
        <v>117.55725190839695</v>
      </c>
      <c r="H114" s="129"/>
      <c r="I114" s="108"/>
    </row>
    <row r="115" spans="2:9" s="3" customFormat="1" x14ac:dyDescent="0.25">
      <c r="B115" s="79" t="s">
        <v>19</v>
      </c>
      <c r="C115" s="126">
        <f>C103/$C$103*100</f>
        <v>100</v>
      </c>
      <c r="D115" s="126">
        <f t="shared" ref="D115:E115" si="27">D103/$C$103*100</f>
        <v>101.40845070422534</v>
      </c>
      <c r="E115" s="126">
        <f t="shared" si="27"/>
        <v>98.591549295774655</v>
      </c>
      <c r="F115" s="126">
        <f>F103/$C$103*100</f>
        <v>135.21126760563379</v>
      </c>
      <c r="G115" s="126">
        <f>G103/$C$103*100</f>
        <v>152.11267605633802</v>
      </c>
      <c r="H115" s="80"/>
    </row>
    <row r="116" spans="2:9" s="3" customFormat="1" x14ac:dyDescent="0.25">
      <c r="B116" s="79" t="s">
        <v>20</v>
      </c>
      <c r="C116" s="126">
        <f>C104/$C$104*100</f>
        <v>100</v>
      </c>
      <c r="D116" s="126">
        <f t="shared" ref="D116:E116" si="28">D104/$C$104*100</f>
        <v>107.69230769230769</v>
      </c>
      <c r="E116" s="126">
        <f t="shared" si="28"/>
        <v>200</v>
      </c>
      <c r="F116" s="126">
        <f>F104/$C$104*100</f>
        <v>146.15384615384613</v>
      </c>
      <c r="G116" s="126">
        <f>G104/$C$104*100</f>
        <v>92.307692307692307</v>
      </c>
      <c r="H116" s="80"/>
    </row>
    <row r="117" spans="2:9" s="3" customFormat="1" x14ac:dyDescent="0.25">
      <c r="B117" s="79" t="s">
        <v>48</v>
      </c>
      <c r="C117" s="126">
        <f>C105/$C$105*100</f>
        <v>100</v>
      </c>
      <c r="D117" s="126">
        <f t="shared" ref="D117:E117" si="29">D105/$C$105*100</f>
        <v>77.272727272727266</v>
      </c>
      <c r="E117" s="126">
        <f t="shared" si="29"/>
        <v>40.909090909090914</v>
      </c>
      <c r="F117" s="126">
        <f>F105/$C$105*100</f>
        <v>18.181818181818183</v>
      </c>
      <c r="G117" s="126">
        <f>G105/$C$105*100</f>
        <v>113.63636363636364</v>
      </c>
      <c r="H117" s="80"/>
    </row>
    <row r="118" spans="2:9" s="3" customFormat="1" x14ac:dyDescent="0.25"/>
    <row r="119" spans="2:9" s="3" customFormat="1" x14ac:dyDescent="0.25">
      <c r="B119" s="8"/>
      <c r="C119" s="104"/>
      <c r="D119" s="104"/>
      <c r="E119" s="104"/>
      <c r="G119" s="104"/>
    </row>
    <row r="120" spans="2:9" s="8" customFormat="1" ht="24.95" customHeight="1" x14ac:dyDescent="0.25">
      <c r="B120" s="1" t="s">
        <v>314</v>
      </c>
    </row>
    <row r="121" spans="2:9" s="8" customFormat="1" ht="25.5" x14ac:dyDescent="0.25">
      <c r="B121" s="9" t="s">
        <v>11</v>
      </c>
      <c r="C121" s="105">
        <v>2018</v>
      </c>
      <c r="D121" s="105">
        <v>2019</v>
      </c>
      <c r="E121" s="105">
        <v>2020</v>
      </c>
      <c r="F121" s="105">
        <v>2021</v>
      </c>
      <c r="G121" s="105">
        <v>2022</v>
      </c>
      <c r="H121" s="106" t="s">
        <v>171</v>
      </c>
      <c r="I121" s="106" t="s">
        <v>172</v>
      </c>
    </row>
    <row r="122" spans="2:9" s="8" customFormat="1" ht="12.75" x14ac:dyDescent="0.25">
      <c r="B122" s="8" t="s">
        <v>16</v>
      </c>
      <c r="C122" s="104">
        <f>'[1]2. Forme contrattuali'!C46</f>
        <v>740</v>
      </c>
      <c r="D122" s="104">
        <f>'[1]2. Forme contrattuali'!D46</f>
        <v>888</v>
      </c>
      <c r="E122" s="104">
        <f>'[1]2. Forme contrattuali'!E46</f>
        <v>633</v>
      </c>
      <c r="F122" s="104">
        <f>'[1]2. Forme contrattuali'!F46</f>
        <v>730</v>
      </c>
      <c r="G122" s="104">
        <f>'[1]2. Forme contrattuali'!G46</f>
        <v>856</v>
      </c>
      <c r="H122" s="107">
        <f t="shared" ref="H122:H130" si="30">G122-C122</f>
        <v>116</v>
      </c>
      <c r="I122" s="108">
        <f t="shared" ref="I122:I128" si="31">(G122-C122)/C122</f>
        <v>0.15675675675675677</v>
      </c>
    </row>
    <row r="123" spans="2:9" s="8" customFormat="1" ht="12.75" x14ac:dyDescent="0.25">
      <c r="B123" s="8" t="s">
        <v>17</v>
      </c>
      <c r="C123" s="104">
        <f>'[1]2. Forme contrattuali'!C47</f>
        <v>2597</v>
      </c>
      <c r="D123" s="104">
        <f>'[1]2. Forme contrattuali'!D47</f>
        <v>2530</v>
      </c>
      <c r="E123" s="104">
        <f>'[1]2. Forme contrattuali'!E47</f>
        <v>1953</v>
      </c>
      <c r="F123" s="104">
        <f>'[1]2. Forme contrattuali'!F47</f>
        <v>2594</v>
      </c>
      <c r="G123" s="104">
        <f>'[1]2. Forme contrattuali'!G47</f>
        <v>2836</v>
      </c>
      <c r="H123" s="107">
        <f t="shared" si="30"/>
        <v>239</v>
      </c>
      <c r="I123" s="108">
        <f t="shared" si="31"/>
        <v>9.2029264536003075E-2</v>
      </c>
    </row>
    <row r="124" spans="2:9" s="8" customFormat="1" ht="12.75" x14ac:dyDescent="0.25">
      <c r="B124" s="8" t="s">
        <v>153</v>
      </c>
      <c r="C124" s="104">
        <f>'[1]2. Forme contrattuali'!C48</f>
        <v>1318</v>
      </c>
      <c r="D124" s="104">
        <f>'[1]2. Forme contrattuali'!D48</f>
        <v>1010</v>
      </c>
      <c r="E124" s="104">
        <f>'[1]2. Forme contrattuali'!E48</f>
        <v>752</v>
      </c>
      <c r="F124" s="104">
        <f>'[1]2. Forme contrattuali'!F48</f>
        <v>1109</v>
      </c>
      <c r="G124" s="104">
        <f>'[1]2. Forme contrattuali'!G48</f>
        <v>1002</v>
      </c>
      <c r="H124" s="107">
        <f t="shared" si="30"/>
        <v>-316</v>
      </c>
      <c r="I124" s="108">
        <f t="shared" si="31"/>
        <v>-0.23975720789074356</v>
      </c>
    </row>
    <row r="125" spans="2:9" s="8" customFormat="1" ht="12.75" x14ac:dyDescent="0.25">
      <c r="B125" s="8" t="s">
        <v>18</v>
      </c>
      <c r="C125" s="104">
        <f>'[1]2. Forme contrattuali'!C49</f>
        <v>266</v>
      </c>
      <c r="D125" s="104">
        <f>'[1]2. Forme contrattuali'!D49</f>
        <v>279</v>
      </c>
      <c r="E125" s="104">
        <f>'[1]2. Forme contrattuali'!E49</f>
        <v>232</v>
      </c>
      <c r="F125" s="104">
        <f>'[1]2. Forme contrattuali'!F49</f>
        <v>263</v>
      </c>
      <c r="G125" s="104">
        <f>'[1]2. Forme contrattuali'!G49</f>
        <v>293</v>
      </c>
      <c r="H125" s="107">
        <f t="shared" si="30"/>
        <v>27</v>
      </c>
      <c r="I125" s="108">
        <f t="shared" si="31"/>
        <v>0.10150375939849623</v>
      </c>
    </row>
    <row r="126" spans="2:9" s="8" customFormat="1" ht="12.75" x14ac:dyDescent="0.25">
      <c r="B126" s="8" t="s">
        <v>19</v>
      </c>
      <c r="C126" s="104">
        <f>'[1]2. Forme contrattuali'!C50</f>
        <v>230</v>
      </c>
      <c r="D126" s="104">
        <f>'[1]2. Forme contrattuali'!D50</f>
        <v>229</v>
      </c>
      <c r="E126" s="104">
        <f>'[1]2. Forme contrattuali'!E50</f>
        <v>244</v>
      </c>
      <c r="F126" s="104">
        <f>'[1]2. Forme contrattuali'!F50</f>
        <v>342</v>
      </c>
      <c r="G126" s="104">
        <f>'[1]2. Forme contrattuali'!G50</f>
        <v>361</v>
      </c>
      <c r="H126" s="107">
        <f t="shared" si="30"/>
        <v>131</v>
      </c>
      <c r="I126" s="108">
        <f t="shared" si="31"/>
        <v>0.56956521739130439</v>
      </c>
    </row>
    <row r="127" spans="2:9" s="8" customFormat="1" ht="12.75" x14ac:dyDescent="0.25">
      <c r="B127" s="8" t="s">
        <v>20</v>
      </c>
      <c r="C127" s="104">
        <f>'[1]2. Forme contrattuali'!C51</f>
        <v>32</v>
      </c>
      <c r="D127" s="104">
        <f>'[1]2. Forme contrattuali'!D51</f>
        <v>29</v>
      </c>
      <c r="E127" s="104">
        <f>'[1]2. Forme contrattuali'!E51</f>
        <v>61</v>
      </c>
      <c r="F127" s="104">
        <f>'[1]2. Forme contrattuali'!F51</f>
        <v>33</v>
      </c>
      <c r="G127" s="104">
        <f>'[1]2. Forme contrattuali'!G51</f>
        <v>18</v>
      </c>
      <c r="H127" s="107">
        <f t="shared" si="30"/>
        <v>-14</v>
      </c>
      <c r="I127" s="108">
        <f t="shared" si="31"/>
        <v>-0.4375</v>
      </c>
    </row>
    <row r="128" spans="2:9" s="8" customFormat="1" ht="12.75" x14ac:dyDescent="0.25">
      <c r="B128" s="8" t="s">
        <v>48</v>
      </c>
      <c r="C128" s="104">
        <f>'[1]2. Forme contrattuali'!C52</f>
        <v>42</v>
      </c>
      <c r="D128" s="104">
        <f>'[1]2. Forme contrattuali'!D52</f>
        <v>46</v>
      </c>
      <c r="E128" s="104">
        <f>'[1]2. Forme contrattuali'!E52</f>
        <v>37</v>
      </c>
      <c r="F128" s="104">
        <f>'[1]2. Forme contrattuali'!F52</f>
        <v>32</v>
      </c>
      <c r="G128" s="104">
        <f>'[1]2. Forme contrattuali'!G52</f>
        <v>37</v>
      </c>
      <c r="H128" s="107">
        <f t="shared" si="30"/>
        <v>-5</v>
      </c>
      <c r="I128" s="108">
        <f t="shared" si="31"/>
        <v>-0.11904761904761904</v>
      </c>
    </row>
    <row r="129" spans="2:9" s="8" customFormat="1" ht="12.75" x14ac:dyDescent="0.25">
      <c r="B129" s="8" t="s">
        <v>21</v>
      </c>
      <c r="C129" s="104">
        <f>'[1]2. Forme contrattuali'!C53</f>
        <v>0</v>
      </c>
      <c r="D129" s="104">
        <f>'[1]2. Forme contrattuali'!D53</f>
        <v>0</v>
      </c>
      <c r="E129" s="104">
        <f>'[1]2. Forme contrattuali'!E53</f>
        <v>0</v>
      </c>
      <c r="F129" s="104">
        <f>'[1]2. Forme contrattuali'!F53</f>
        <v>0</v>
      </c>
      <c r="G129" s="104">
        <f>'[1]2. Forme contrattuali'!G53</f>
        <v>0</v>
      </c>
      <c r="H129" s="107">
        <f t="shared" si="30"/>
        <v>0</v>
      </c>
      <c r="I129" s="108" t="s">
        <v>146</v>
      </c>
    </row>
    <row r="130" spans="2:9" s="8" customFormat="1" ht="12.75" x14ac:dyDescent="0.25">
      <c r="B130" s="109" t="s">
        <v>69</v>
      </c>
      <c r="C130" s="110">
        <f>SUM(C122:C129)</f>
        <v>5225</v>
      </c>
      <c r="D130" s="110">
        <f t="shared" ref="D130:E130" si="32">SUM(D122:D129)</f>
        <v>5011</v>
      </c>
      <c r="E130" s="110">
        <f t="shared" si="32"/>
        <v>3912</v>
      </c>
      <c r="F130" s="110">
        <f>SUM(F122:F129)</f>
        <v>5103</v>
      </c>
      <c r="G130" s="110">
        <f>SUM(G122:G129)</f>
        <v>5403</v>
      </c>
      <c r="H130" s="111">
        <f t="shared" si="30"/>
        <v>178</v>
      </c>
      <c r="I130" s="112">
        <f>(G130-C130)/C130</f>
        <v>3.4066985645933016E-2</v>
      </c>
    </row>
    <row r="131" spans="2:9" s="8" customFormat="1" ht="24.95" customHeight="1" x14ac:dyDescent="0.2">
      <c r="B131" s="21" t="s">
        <v>47</v>
      </c>
      <c r="C131" s="113"/>
      <c r="D131" s="113"/>
      <c r="E131" s="113"/>
      <c r="G131" s="113"/>
      <c r="H131" s="114"/>
      <c r="I131" s="115"/>
    </row>
    <row r="132" spans="2:9" s="8" customFormat="1" ht="12.75" x14ac:dyDescent="0.25">
      <c r="C132" s="117"/>
      <c r="D132" s="117"/>
      <c r="E132" s="117"/>
      <c r="G132" s="117"/>
      <c r="H132" s="107"/>
      <c r="I132" s="108"/>
    </row>
    <row r="133" spans="2:9" s="8" customFormat="1" ht="12.75" x14ac:dyDescent="0.25">
      <c r="B133" s="79"/>
      <c r="C133" s="125">
        <v>2018</v>
      </c>
      <c r="D133" s="125">
        <v>2019</v>
      </c>
      <c r="E133" s="125">
        <v>2020</v>
      </c>
      <c r="F133" s="125">
        <v>2021</v>
      </c>
      <c r="G133" s="125">
        <v>2022</v>
      </c>
      <c r="H133" s="129"/>
      <c r="I133" s="108"/>
    </row>
    <row r="134" spans="2:9" s="8" customFormat="1" ht="12.75" x14ac:dyDescent="0.25">
      <c r="B134" s="79" t="s">
        <v>16</v>
      </c>
      <c r="C134" s="126">
        <f>C122/$C$122*100</f>
        <v>100</v>
      </c>
      <c r="D134" s="126">
        <f t="shared" ref="D134:E134" si="33">D122/$C$122*100</f>
        <v>120</v>
      </c>
      <c r="E134" s="126">
        <f t="shared" si="33"/>
        <v>85.540540540540547</v>
      </c>
      <c r="F134" s="126">
        <f>F122/$C$122*100</f>
        <v>98.648648648648646</v>
      </c>
      <c r="G134" s="126">
        <f>G122/$C$122*100</f>
        <v>115.67567567567568</v>
      </c>
      <c r="H134" s="129"/>
      <c r="I134" s="108"/>
    </row>
    <row r="135" spans="2:9" s="8" customFormat="1" ht="12.75" x14ac:dyDescent="0.25">
      <c r="B135" s="79" t="s">
        <v>17</v>
      </c>
      <c r="C135" s="126">
        <f>C123/$C$123*100</f>
        <v>100</v>
      </c>
      <c r="D135" s="126">
        <f t="shared" ref="D135:E135" si="34">D123/$C$123*100</f>
        <v>97.420100115517911</v>
      </c>
      <c r="E135" s="126">
        <f t="shared" si="34"/>
        <v>75.202156334231802</v>
      </c>
      <c r="F135" s="126">
        <f>F123/$C$123*100</f>
        <v>99.884482094724675</v>
      </c>
      <c r="G135" s="126">
        <f>G123/$C$123*100</f>
        <v>109.2029264536003</v>
      </c>
      <c r="H135" s="129"/>
      <c r="I135" s="108"/>
    </row>
    <row r="136" spans="2:9" s="8" customFormat="1" ht="12.75" x14ac:dyDescent="0.25">
      <c r="B136" s="79" t="s">
        <v>153</v>
      </c>
      <c r="C136" s="126">
        <f>C124/$C$124*100</f>
        <v>100</v>
      </c>
      <c r="D136" s="126">
        <f t="shared" ref="D136:E136" si="35">D124/$C$124*100</f>
        <v>76.631259484066774</v>
      </c>
      <c r="E136" s="126">
        <f t="shared" si="35"/>
        <v>57.056145675265554</v>
      </c>
      <c r="F136" s="126">
        <f>F124/$C$124*100</f>
        <v>84.142640364188154</v>
      </c>
      <c r="G136" s="126">
        <f>G124/$C$124*100</f>
        <v>76.024279210925656</v>
      </c>
      <c r="H136" s="129"/>
      <c r="I136" s="108"/>
    </row>
    <row r="137" spans="2:9" s="8" customFormat="1" ht="12.75" x14ac:dyDescent="0.25">
      <c r="B137" s="79" t="s">
        <v>18</v>
      </c>
      <c r="C137" s="126">
        <f>C125/$C$125*100</f>
        <v>100</v>
      </c>
      <c r="D137" s="126">
        <f t="shared" ref="D137:E137" si="36">D125/$C$125*100</f>
        <v>104.88721804511279</v>
      </c>
      <c r="E137" s="126">
        <f t="shared" si="36"/>
        <v>87.218045112781951</v>
      </c>
      <c r="F137" s="126">
        <f>F125/$C$125*100</f>
        <v>98.872180451127818</v>
      </c>
      <c r="G137" s="126">
        <f>G125/$C$125*100</f>
        <v>110.15037593984962</v>
      </c>
      <c r="H137" s="129"/>
      <c r="I137" s="108"/>
    </row>
    <row r="138" spans="2:9" s="3" customFormat="1" x14ac:dyDescent="0.25">
      <c r="B138" s="79" t="s">
        <v>19</v>
      </c>
      <c r="C138" s="126">
        <f>C126/$C$126*100</f>
        <v>100</v>
      </c>
      <c r="D138" s="126">
        <f t="shared" ref="D138:E138" si="37">D126/$C$126*100</f>
        <v>99.565217391304344</v>
      </c>
      <c r="E138" s="126">
        <f t="shared" si="37"/>
        <v>106.08695652173914</v>
      </c>
      <c r="F138" s="126">
        <f>F126/$C$126*100</f>
        <v>148.69565217391306</v>
      </c>
      <c r="G138" s="126">
        <f>G126/$C$126*100</f>
        <v>156.95652173913044</v>
      </c>
      <c r="H138" s="80"/>
    </row>
    <row r="139" spans="2:9" s="3" customFormat="1" x14ac:dyDescent="0.25">
      <c r="B139" s="79" t="s">
        <v>20</v>
      </c>
      <c r="C139" s="126">
        <f>C127/$C$127*100</f>
        <v>100</v>
      </c>
      <c r="D139" s="126">
        <f t="shared" ref="D139:E139" si="38">D127/$C$127*100</f>
        <v>90.625</v>
      </c>
      <c r="E139" s="126">
        <f t="shared" si="38"/>
        <v>190.625</v>
      </c>
      <c r="F139" s="126">
        <f>F127/$C$127*100</f>
        <v>103.125</v>
      </c>
      <c r="G139" s="126">
        <f>G127/$C$127*100</f>
        <v>56.25</v>
      </c>
      <c r="H139" s="80"/>
    </row>
    <row r="140" spans="2:9" s="3" customFormat="1" x14ac:dyDescent="0.25">
      <c r="B140" s="79" t="s">
        <v>48</v>
      </c>
      <c r="C140" s="126">
        <f>C128/$C$128*100</f>
        <v>100</v>
      </c>
      <c r="D140" s="126">
        <f t="shared" ref="D140:E140" si="39">D128/$C$128*100</f>
        <v>109.52380952380953</v>
      </c>
      <c r="E140" s="126">
        <f t="shared" si="39"/>
        <v>88.095238095238088</v>
      </c>
      <c r="F140" s="126">
        <f>F128/$C$128*100</f>
        <v>76.19047619047619</v>
      </c>
      <c r="G140" s="126">
        <f>G128/$C$128*100</f>
        <v>88.095238095238088</v>
      </c>
      <c r="H140" s="80"/>
    </row>
    <row r="141" spans="2:9" s="3" customFormat="1" x14ac:dyDescent="0.25"/>
    <row r="142" spans="2:9" s="3" customFormat="1" x14ac:dyDescent="0.25"/>
    <row r="143" spans="2:9" s="8" customFormat="1" ht="24.95" customHeight="1" x14ac:dyDescent="0.25">
      <c r="B143" s="1" t="s">
        <v>315</v>
      </c>
    </row>
    <row r="144" spans="2:9" s="8" customFormat="1" ht="25.5" x14ac:dyDescent="0.25">
      <c r="B144" s="9" t="s">
        <v>12</v>
      </c>
      <c r="C144" s="105">
        <v>2018</v>
      </c>
      <c r="D144" s="105">
        <v>2019</v>
      </c>
      <c r="E144" s="105">
        <v>2020</v>
      </c>
      <c r="F144" s="105">
        <v>2021</v>
      </c>
      <c r="G144" s="105">
        <v>2022</v>
      </c>
      <c r="H144" s="106" t="s">
        <v>171</v>
      </c>
      <c r="I144" s="106" t="s">
        <v>172</v>
      </c>
    </row>
    <row r="145" spans="2:9" s="8" customFormat="1" ht="12.75" x14ac:dyDescent="0.25">
      <c r="B145" s="8" t="s">
        <v>16</v>
      </c>
      <c r="C145" s="104">
        <f>'[1]2. Forme contrattuali'!C60</f>
        <v>224</v>
      </c>
      <c r="D145" s="104">
        <f>'[1]2. Forme contrattuali'!D60</f>
        <v>212</v>
      </c>
      <c r="E145" s="104">
        <f>'[1]2. Forme contrattuali'!E60</f>
        <v>189</v>
      </c>
      <c r="F145" s="104">
        <f>'[1]2. Forme contrattuali'!F60</f>
        <v>230</v>
      </c>
      <c r="G145" s="104">
        <f>'[1]2. Forme contrattuali'!G60</f>
        <v>334</v>
      </c>
      <c r="H145" s="107">
        <f t="shared" ref="H145:H153" si="40">G145-C145</f>
        <v>110</v>
      </c>
      <c r="I145" s="108">
        <f t="shared" ref="I145:I151" si="41">(G145-C145)/C145</f>
        <v>0.49107142857142855</v>
      </c>
    </row>
    <row r="146" spans="2:9" s="8" customFormat="1" ht="12.75" x14ac:dyDescent="0.25">
      <c r="B146" s="8" t="s">
        <v>17</v>
      </c>
      <c r="C146" s="104">
        <f>'[1]2. Forme contrattuali'!C61</f>
        <v>1011</v>
      </c>
      <c r="D146" s="104">
        <f>'[1]2. Forme contrattuali'!D61</f>
        <v>935</v>
      </c>
      <c r="E146" s="104">
        <f>'[1]2. Forme contrattuali'!E61</f>
        <v>710</v>
      </c>
      <c r="F146" s="104">
        <f>'[1]2. Forme contrattuali'!F61</f>
        <v>865</v>
      </c>
      <c r="G146" s="104">
        <f>'[1]2. Forme contrattuali'!G61</f>
        <v>1104</v>
      </c>
      <c r="H146" s="107">
        <f t="shared" si="40"/>
        <v>93</v>
      </c>
      <c r="I146" s="108">
        <f t="shared" si="41"/>
        <v>9.1988130563798218E-2</v>
      </c>
    </row>
    <row r="147" spans="2:9" s="8" customFormat="1" ht="12.75" x14ac:dyDescent="0.25">
      <c r="B147" s="8" t="s">
        <v>153</v>
      </c>
      <c r="C147" s="104">
        <f>'[1]2. Forme contrattuali'!C62</f>
        <v>180</v>
      </c>
      <c r="D147" s="104">
        <f>'[1]2. Forme contrattuali'!D62</f>
        <v>123</v>
      </c>
      <c r="E147" s="104">
        <f>'[1]2. Forme contrattuali'!E62</f>
        <v>142</v>
      </c>
      <c r="F147" s="104">
        <f>'[1]2. Forme contrattuali'!F62</f>
        <v>194</v>
      </c>
      <c r="G147" s="104">
        <f>'[1]2. Forme contrattuali'!G62</f>
        <v>141</v>
      </c>
      <c r="H147" s="107">
        <f t="shared" si="40"/>
        <v>-39</v>
      </c>
      <c r="I147" s="108">
        <f t="shared" si="41"/>
        <v>-0.21666666666666667</v>
      </c>
    </row>
    <row r="148" spans="2:9" s="8" customFormat="1" ht="12.75" x14ac:dyDescent="0.25">
      <c r="B148" s="8" t="s">
        <v>18</v>
      </c>
      <c r="C148" s="104">
        <f>'[1]2. Forme contrattuali'!C63</f>
        <v>106</v>
      </c>
      <c r="D148" s="104">
        <f>'[1]2. Forme contrattuali'!D63</f>
        <v>107</v>
      </c>
      <c r="E148" s="104">
        <f>'[1]2. Forme contrattuali'!E63</f>
        <v>94</v>
      </c>
      <c r="F148" s="104">
        <f>'[1]2. Forme contrattuali'!F63</f>
        <v>123</v>
      </c>
      <c r="G148" s="104">
        <f>'[1]2. Forme contrattuali'!G63</f>
        <v>147</v>
      </c>
      <c r="H148" s="107">
        <f t="shared" si="40"/>
        <v>41</v>
      </c>
      <c r="I148" s="108">
        <f t="shared" si="41"/>
        <v>0.3867924528301887</v>
      </c>
    </row>
    <row r="149" spans="2:9" s="8" customFormat="1" ht="12.75" x14ac:dyDescent="0.25">
      <c r="B149" s="8" t="s">
        <v>19</v>
      </c>
      <c r="C149" s="104">
        <f>'[1]2. Forme contrattuali'!C64</f>
        <v>157</v>
      </c>
      <c r="D149" s="104">
        <f>'[1]2. Forme contrattuali'!D64</f>
        <v>172</v>
      </c>
      <c r="E149" s="104">
        <f>'[1]2. Forme contrattuali'!E64</f>
        <v>123</v>
      </c>
      <c r="F149" s="104">
        <f>'[1]2. Forme contrattuali'!F64</f>
        <v>159</v>
      </c>
      <c r="G149" s="104">
        <f>'[1]2. Forme contrattuali'!G64</f>
        <v>150</v>
      </c>
      <c r="H149" s="107">
        <f t="shared" si="40"/>
        <v>-7</v>
      </c>
      <c r="I149" s="108">
        <f t="shared" si="41"/>
        <v>-4.4585987261146494E-2</v>
      </c>
    </row>
    <row r="150" spans="2:9" s="8" customFormat="1" ht="12.75" x14ac:dyDescent="0.25">
      <c r="B150" s="8" t="s">
        <v>20</v>
      </c>
      <c r="C150" s="104">
        <f>'[1]2. Forme contrattuali'!C65</f>
        <v>6</v>
      </c>
      <c r="D150" s="104">
        <f>'[1]2. Forme contrattuali'!D65</f>
        <v>8</v>
      </c>
      <c r="E150" s="104">
        <f>'[1]2. Forme contrattuali'!E65</f>
        <v>20</v>
      </c>
      <c r="F150" s="104">
        <f>'[1]2. Forme contrattuali'!F65</f>
        <v>21</v>
      </c>
      <c r="G150" s="104">
        <f>'[1]2. Forme contrattuali'!G65</f>
        <v>8</v>
      </c>
      <c r="H150" s="107">
        <f t="shared" si="40"/>
        <v>2</v>
      </c>
      <c r="I150" s="108">
        <f t="shared" si="41"/>
        <v>0.33333333333333331</v>
      </c>
    </row>
    <row r="151" spans="2:9" s="8" customFormat="1" ht="12.75" x14ac:dyDescent="0.25">
      <c r="B151" s="8" t="s">
        <v>48</v>
      </c>
      <c r="C151" s="104">
        <f>'[1]2. Forme contrattuali'!C66</f>
        <v>5</v>
      </c>
      <c r="D151" s="104">
        <f>'[1]2. Forme contrattuali'!D66</f>
        <v>5</v>
      </c>
      <c r="E151" s="104">
        <f>'[1]2. Forme contrattuali'!E66</f>
        <v>4</v>
      </c>
      <c r="F151" s="104">
        <f>'[1]2. Forme contrattuali'!F66</f>
        <v>7</v>
      </c>
      <c r="G151" s="104">
        <f>'[1]2. Forme contrattuali'!G66</f>
        <v>4</v>
      </c>
      <c r="H151" s="107">
        <f t="shared" si="40"/>
        <v>-1</v>
      </c>
      <c r="I151" s="108">
        <f t="shared" si="41"/>
        <v>-0.2</v>
      </c>
    </row>
    <row r="152" spans="2:9" s="8" customFormat="1" ht="12.75" x14ac:dyDescent="0.25">
      <c r="B152" s="8" t="s">
        <v>21</v>
      </c>
      <c r="C152" s="104">
        <f>'[1]2. Forme contrattuali'!C67</f>
        <v>0</v>
      </c>
      <c r="D152" s="104">
        <f>'[1]2. Forme contrattuali'!D67</f>
        <v>0</v>
      </c>
      <c r="E152" s="104">
        <f>'[1]2. Forme contrattuali'!E67</f>
        <v>0</v>
      </c>
      <c r="F152" s="104">
        <f>'[1]2. Forme contrattuali'!F67</f>
        <v>0</v>
      </c>
      <c r="G152" s="104">
        <f>'[1]2. Forme contrattuali'!G67</f>
        <v>0</v>
      </c>
      <c r="H152" s="107">
        <f t="shared" si="40"/>
        <v>0</v>
      </c>
      <c r="I152" s="108" t="s">
        <v>146</v>
      </c>
    </row>
    <row r="153" spans="2:9" s="8" customFormat="1" ht="12.75" x14ac:dyDescent="0.25">
      <c r="B153" s="109" t="s">
        <v>69</v>
      </c>
      <c r="C153" s="110">
        <f>SUM(C145:C152)</f>
        <v>1689</v>
      </c>
      <c r="D153" s="110">
        <f t="shared" ref="D153:E153" si="42">SUM(D145:D152)</f>
        <v>1562</v>
      </c>
      <c r="E153" s="110">
        <f t="shared" si="42"/>
        <v>1282</v>
      </c>
      <c r="F153" s="110">
        <f>SUM(F145:F152)</f>
        <v>1599</v>
      </c>
      <c r="G153" s="110">
        <f>SUM(G145:G152)</f>
        <v>1888</v>
      </c>
      <c r="H153" s="111">
        <f t="shared" si="40"/>
        <v>199</v>
      </c>
      <c r="I153" s="112">
        <f>(G153-C153)/C153</f>
        <v>0.11782119597394908</v>
      </c>
    </row>
    <row r="154" spans="2:9" s="8" customFormat="1" ht="24.95" customHeight="1" x14ac:dyDescent="0.2">
      <c r="B154" s="21" t="s">
        <v>47</v>
      </c>
      <c r="C154" s="113"/>
      <c r="D154" s="113"/>
      <c r="E154" s="113"/>
      <c r="G154" s="113"/>
      <c r="H154" s="114"/>
      <c r="I154" s="115"/>
    </row>
    <row r="155" spans="2:9" s="8" customFormat="1" ht="12.75" x14ac:dyDescent="0.25">
      <c r="C155" s="117"/>
      <c r="D155" s="117"/>
      <c r="E155" s="117"/>
      <c r="G155" s="117"/>
      <c r="H155" s="107"/>
      <c r="I155" s="108"/>
    </row>
    <row r="156" spans="2:9" s="8" customFormat="1" ht="12.75" x14ac:dyDescent="0.25">
      <c r="B156" s="79"/>
      <c r="C156" s="125">
        <v>2018</v>
      </c>
      <c r="D156" s="125">
        <v>2019</v>
      </c>
      <c r="E156" s="125">
        <v>2020</v>
      </c>
      <c r="F156" s="125">
        <v>2021</v>
      </c>
      <c r="G156" s="125">
        <v>2022</v>
      </c>
      <c r="H156" s="107"/>
      <c r="I156" s="108"/>
    </row>
    <row r="157" spans="2:9" s="8" customFormat="1" ht="12.75" x14ac:dyDescent="0.25">
      <c r="B157" s="79" t="s">
        <v>16</v>
      </c>
      <c r="C157" s="126">
        <f>C145/$C$145*100</f>
        <v>100</v>
      </c>
      <c r="D157" s="126">
        <f t="shared" ref="D157:E157" si="43">D145/$C$145*100</f>
        <v>94.642857142857139</v>
      </c>
      <c r="E157" s="126">
        <f t="shared" si="43"/>
        <v>84.375</v>
      </c>
      <c r="F157" s="126">
        <f>F145/$C$145*100</f>
        <v>102.67857142857142</v>
      </c>
      <c r="G157" s="126">
        <f>G145/$C$145*100</f>
        <v>149.10714285714286</v>
      </c>
      <c r="H157" s="107"/>
      <c r="I157" s="108"/>
    </row>
    <row r="158" spans="2:9" s="8" customFormat="1" ht="12.75" x14ac:dyDescent="0.25">
      <c r="B158" s="79" t="s">
        <v>17</v>
      </c>
      <c r="C158" s="126">
        <f>C146/$C$146*100</f>
        <v>100</v>
      </c>
      <c r="D158" s="126">
        <f t="shared" ref="D158:E158" si="44">D146/$C$146*100</f>
        <v>92.482690405539074</v>
      </c>
      <c r="E158" s="126">
        <f t="shared" si="44"/>
        <v>70.227497527200782</v>
      </c>
      <c r="F158" s="126">
        <f>F146/$C$146*100</f>
        <v>85.558852621167162</v>
      </c>
      <c r="G158" s="126">
        <f>G146/$C$146*100</f>
        <v>109.19881305637982</v>
      </c>
      <c r="H158" s="107"/>
      <c r="I158" s="108"/>
    </row>
    <row r="159" spans="2:9" s="8" customFormat="1" ht="12.75" x14ac:dyDescent="0.25">
      <c r="B159" s="79" t="s">
        <v>153</v>
      </c>
      <c r="C159" s="126">
        <f>C147/$C$147*100</f>
        <v>100</v>
      </c>
      <c r="D159" s="126">
        <f t="shared" ref="D159:E159" si="45">D147/$C$147*100</f>
        <v>68.333333333333329</v>
      </c>
      <c r="E159" s="126">
        <f t="shared" si="45"/>
        <v>78.888888888888886</v>
      </c>
      <c r="F159" s="126">
        <f>F147/$C$147*100</f>
        <v>107.77777777777777</v>
      </c>
      <c r="G159" s="126">
        <f>G147/$C$147*100</f>
        <v>78.333333333333329</v>
      </c>
      <c r="H159" s="107"/>
      <c r="I159" s="108"/>
    </row>
    <row r="160" spans="2:9" s="8" customFormat="1" ht="12.75" x14ac:dyDescent="0.25">
      <c r="B160" s="79" t="s">
        <v>18</v>
      </c>
      <c r="C160" s="126">
        <f>C148/$C$148*100</f>
        <v>100</v>
      </c>
      <c r="D160" s="126">
        <f t="shared" ref="D160:E160" si="46">D148/$C$148*100</f>
        <v>100.9433962264151</v>
      </c>
      <c r="E160" s="126">
        <f t="shared" si="46"/>
        <v>88.679245283018872</v>
      </c>
      <c r="F160" s="126">
        <f>F148/$C$148*100</f>
        <v>116.03773584905662</v>
      </c>
      <c r="G160" s="126">
        <f>G148/$C$148*100</f>
        <v>138.67924528301887</v>
      </c>
      <c r="H160" s="107"/>
      <c r="I160" s="108"/>
    </row>
    <row r="161" spans="2:9" s="3" customFormat="1" x14ac:dyDescent="0.25">
      <c r="B161" s="79" t="s">
        <v>19</v>
      </c>
      <c r="C161" s="126">
        <f>C149/$C$149*100</f>
        <v>100</v>
      </c>
      <c r="D161" s="126">
        <f t="shared" ref="D161:E161" si="47">D149/$C$149*100</f>
        <v>109.55414012738854</v>
      </c>
      <c r="E161" s="126">
        <f t="shared" si="47"/>
        <v>78.343949044585997</v>
      </c>
      <c r="F161" s="126">
        <f>F149/$C$149*100</f>
        <v>101.27388535031847</v>
      </c>
      <c r="G161" s="126">
        <f>G149/$C$149*100</f>
        <v>95.541401273885356</v>
      </c>
    </row>
    <row r="162" spans="2:9" s="3" customFormat="1" x14ac:dyDescent="0.25">
      <c r="B162" s="79" t="s">
        <v>20</v>
      </c>
      <c r="C162" s="126">
        <f>C150/$C$150*100</f>
        <v>100</v>
      </c>
      <c r="D162" s="126">
        <f t="shared" ref="D162:E162" si="48">D150/$C$150*100</f>
        <v>133.33333333333331</v>
      </c>
      <c r="E162" s="126">
        <f t="shared" si="48"/>
        <v>333.33333333333337</v>
      </c>
      <c r="F162" s="126">
        <f>F150/$C$150*100</f>
        <v>350</v>
      </c>
      <c r="G162" s="126">
        <f>G150/$C$150*100</f>
        <v>133.33333333333331</v>
      </c>
    </row>
    <row r="163" spans="2:9" s="3" customFormat="1" x14ac:dyDescent="0.25">
      <c r="B163" s="79" t="s">
        <v>48</v>
      </c>
      <c r="C163" s="126">
        <f>C151/$C$151*100</f>
        <v>100</v>
      </c>
      <c r="D163" s="126">
        <f t="shared" ref="D163:E163" si="49">D151/$C$151*100</f>
        <v>100</v>
      </c>
      <c r="E163" s="126">
        <f t="shared" si="49"/>
        <v>80</v>
      </c>
      <c r="F163" s="126">
        <f>F151/$C$151*100</f>
        <v>140</v>
      </c>
      <c r="G163" s="126">
        <f>G151/$C$151*100</f>
        <v>80</v>
      </c>
    </row>
    <row r="164" spans="2:9" s="3" customFormat="1" x14ac:dyDescent="0.25">
      <c r="B164" s="80"/>
      <c r="C164" s="80"/>
      <c r="D164" s="80"/>
      <c r="E164" s="80"/>
      <c r="F164" s="80"/>
      <c r="G164" s="80"/>
    </row>
    <row r="165" spans="2:9" s="3" customFormat="1" x14ac:dyDescent="0.25"/>
    <row r="166" spans="2:9" s="8" customFormat="1" ht="24.95" customHeight="1" x14ac:dyDescent="0.25">
      <c r="B166" s="1" t="s">
        <v>316</v>
      </c>
    </row>
    <row r="167" spans="2:9" s="8" customFormat="1" ht="25.5" x14ac:dyDescent="0.25">
      <c r="B167" s="9" t="s">
        <v>13</v>
      </c>
      <c r="C167" s="105">
        <v>2018</v>
      </c>
      <c r="D167" s="105">
        <v>2019</v>
      </c>
      <c r="E167" s="105">
        <v>2020</v>
      </c>
      <c r="F167" s="105">
        <v>2021</v>
      </c>
      <c r="G167" s="105">
        <v>2022</v>
      </c>
      <c r="H167" s="106" t="s">
        <v>171</v>
      </c>
      <c r="I167" s="106" t="s">
        <v>172</v>
      </c>
    </row>
    <row r="168" spans="2:9" s="8" customFormat="1" ht="12.75" x14ac:dyDescent="0.25">
      <c r="B168" s="8" t="s">
        <v>16</v>
      </c>
      <c r="C168" s="104">
        <f>'[1]2. Forme contrattuali'!C74</f>
        <v>501</v>
      </c>
      <c r="D168" s="104">
        <f>'[1]2. Forme contrattuali'!D74</f>
        <v>423</v>
      </c>
      <c r="E168" s="104">
        <f>'[1]2. Forme contrattuali'!E74</f>
        <v>406</v>
      </c>
      <c r="F168" s="104">
        <f>'[1]2. Forme contrattuali'!F74</f>
        <v>400</v>
      </c>
      <c r="G168" s="104">
        <f>'[1]2. Forme contrattuali'!G74</f>
        <v>502</v>
      </c>
      <c r="H168" s="107">
        <f t="shared" ref="H168:H176" si="50">G168-C168</f>
        <v>1</v>
      </c>
      <c r="I168" s="108">
        <f t="shared" ref="I168:I174" si="51">(G168-C168)/C168</f>
        <v>1.996007984031936E-3</v>
      </c>
    </row>
    <row r="169" spans="2:9" s="8" customFormat="1" ht="12.75" x14ac:dyDescent="0.25">
      <c r="B169" s="8" t="s">
        <v>17</v>
      </c>
      <c r="C169" s="104">
        <f>'[1]2. Forme contrattuali'!C75</f>
        <v>1052</v>
      </c>
      <c r="D169" s="104">
        <f>'[1]2. Forme contrattuali'!D75</f>
        <v>1046</v>
      </c>
      <c r="E169" s="104">
        <f>'[1]2. Forme contrattuali'!E75</f>
        <v>828</v>
      </c>
      <c r="F169" s="104">
        <f>'[1]2. Forme contrattuali'!F75</f>
        <v>1063</v>
      </c>
      <c r="G169" s="104">
        <f>'[1]2. Forme contrattuali'!G75</f>
        <v>950</v>
      </c>
      <c r="H169" s="107">
        <f t="shared" si="50"/>
        <v>-102</v>
      </c>
      <c r="I169" s="108">
        <f t="shared" si="51"/>
        <v>-9.6958174904942962E-2</v>
      </c>
    </row>
    <row r="170" spans="2:9" s="8" customFormat="1" ht="12.75" x14ac:dyDescent="0.25">
      <c r="B170" s="8" t="s">
        <v>153</v>
      </c>
      <c r="C170" s="104">
        <f>'[1]2. Forme contrattuali'!C76</f>
        <v>692</v>
      </c>
      <c r="D170" s="104">
        <f>'[1]2. Forme contrattuali'!D76</f>
        <v>512</v>
      </c>
      <c r="E170" s="104">
        <f>'[1]2. Forme contrattuali'!E76</f>
        <v>380</v>
      </c>
      <c r="F170" s="104">
        <f>'[1]2. Forme contrattuali'!F76</f>
        <v>500</v>
      </c>
      <c r="G170" s="104">
        <f>'[1]2. Forme contrattuali'!G76</f>
        <v>549</v>
      </c>
      <c r="H170" s="107">
        <f t="shared" si="50"/>
        <v>-143</v>
      </c>
      <c r="I170" s="108">
        <f t="shared" si="51"/>
        <v>-0.20664739884393063</v>
      </c>
    </row>
    <row r="171" spans="2:9" s="8" customFormat="1" ht="12.75" x14ac:dyDescent="0.25">
      <c r="B171" s="8" t="s">
        <v>18</v>
      </c>
      <c r="C171" s="104">
        <f>'[1]2. Forme contrattuali'!C77</f>
        <v>136</v>
      </c>
      <c r="D171" s="104">
        <f>'[1]2. Forme contrattuali'!D77</f>
        <v>148</v>
      </c>
      <c r="E171" s="104">
        <f>'[1]2. Forme contrattuali'!E77</f>
        <v>112</v>
      </c>
      <c r="F171" s="104">
        <f>'[1]2. Forme contrattuali'!F77</f>
        <v>128</v>
      </c>
      <c r="G171" s="104">
        <f>'[1]2. Forme contrattuali'!G77</f>
        <v>148</v>
      </c>
      <c r="H171" s="107">
        <f t="shared" si="50"/>
        <v>12</v>
      </c>
      <c r="I171" s="108">
        <f t="shared" si="51"/>
        <v>8.8235294117647065E-2</v>
      </c>
    </row>
    <row r="172" spans="2:9" s="8" customFormat="1" ht="12.75" x14ac:dyDescent="0.25">
      <c r="B172" s="8" t="s">
        <v>19</v>
      </c>
      <c r="C172" s="104">
        <f>'[1]2. Forme contrattuali'!C78</f>
        <v>189</v>
      </c>
      <c r="D172" s="104">
        <f>'[1]2. Forme contrattuali'!D78</f>
        <v>144</v>
      </c>
      <c r="E172" s="104">
        <f>'[1]2. Forme contrattuali'!E78</f>
        <v>113</v>
      </c>
      <c r="F172" s="104">
        <f>'[1]2. Forme contrattuali'!F78</f>
        <v>113</v>
      </c>
      <c r="G172" s="104">
        <f>'[1]2. Forme contrattuali'!G78</f>
        <v>145</v>
      </c>
      <c r="H172" s="107">
        <f t="shared" si="50"/>
        <v>-44</v>
      </c>
      <c r="I172" s="108">
        <f t="shared" si="51"/>
        <v>-0.23280423280423279</v>
      </c>
    </row>
    <row r="173" spans="2:9" s="8" customFormat="1" ht="12.75" x14ac:dyDescent="0.25">
      <c r="B173" s="8" t="s">
        <v>20</v>
      </c>
      <c r="C173" s="104">
        <f>'[1]2. Forme contrattuali'!C79</f>
        <v>15</v>
      </c>
      <c r="D173" s="104">
        <f>'[1]2. Forme contrattuali'!D79</f>
        <v>8</v>
      </c>
      <c r="E173" s="104">
        <f>'[1]2. Forme contrattuali'!E79</f>
        <v>27</v>
      </c>
      <c r="F173" s="104">
        <f>'[1]2. Forme contrattuali'!F79</f>
        <v>22</v>
      </c>
      <c r="G173" s="104">
        <f>'[1]2. Forme contrattuali'!G79</f>
        <v>19</v>
      </c>
      <c r="H173" s="107">
        <f t="shared" si="50"/>
        <v>4</v>
      </c>
      <c r="I173" s="108">
        <f t="shared" si="51"/>
        <v>0.26666666666666666</v>
      </c>
    </row>
    <row r="174" spans="2:9" s="8" customFormat="1" ht="12.75" x14ac:dyDescent="0.25">
      <c r="B174" s="8" t="s">
        <v>48</v>
      </c>
      <c r="C174" s="104">
        <f>'[1]2. Forme contrattuali'!C80</f>
        <v>44</v>
      </c>
      <c r="D174" s="104">
        <f>'[1]2. Forme contrattuali'!D80</f>
        <v>46</v>
      </c>
      <c r="E174" s="104">
        <f>'[1]2. Forme contrattuali'!E80</f>
        <v>21</v>
      </c>
      <c r="F174" s="104">
        <f>'[1]2. Forme contrattuali'!F80</f>
        <v>12</v>
      </c>
      <c r="G174" s="104">
        <f>'[1]2. Forme contrattuali'!G80</f>
        <v>4</v>
      </c>
      <c r="H174" s="107">
        <f t="shared" si="50"/>
        <v>-40</v>
      </c>
      <c r="I174" s="108">
        <f t="shared" si="51"/>
        <v>-0.90909090909090906</v>
      </c>
    </row>
    <row r="175" spans="2:9" s="8" customFormat="1" ht="12.75" x14ac:dyDescent="0.25">
      <c r="B175" s="8" t="s">
        <v>21</v>
      </c>
      <c r="C175" s="104">
        <f>'[1]2. Forme contrattuali'!C81</f>
        <v>0</v>
      </c>
      <c r="D175" s="104">
        <f>'[1]2. Forme contrattuali'!D81</f>
        <v>0</v>
      </c>
      <c r="E175" s="104">
        <f>'[1]2. Forme contrattuali'!E81</f>
        <v>0</v>
      </c>
      <c r="F175" s="104">
        <f>'[1]2. Forme contrattuali'!F81</f>
        <v>0</v>
      </c>
      <c r="G175" s="104">
        <f>'[1]2. Forme contrattuali'!G81</f>
        <v>0</v>
      </c>
      <c r="H175" s="107">
        <f t="shared" si="50"/>
        <v>0</v>
      </c>
      <c r="I175" s="108" t="s">
        <v>146</v>
      </c>
    </row>
    <row r="176" spans="2:9" s="8" customFormat="1" ht="12.75" x14ac:dyDescent="0.25">
      <c r="B176" s="109" t="s">
        <v>69</v>
      </c>
      <c r="C176" s="110">
        <f>SUM(C168:C175)</f>
        <v>2629</v>
      </c>
      <c r="D176" s="110">
        <f t="shared" ref="D176:E176" si="52">SUM(D168:D175)</f>
        <v>2327</v>
      </c>
      <c r="E176" s="110">
        <f t="shared" si="52"/>
        <v>1887</v>
      </c>
      <c r="F176" s="110">
        <f>SUM(F168:F175)</f>
        <v>2238</v>
      </c>
      <c r="G176" s="110">
        <f>SUM(G168:G175)</f>
        <v>2317</v>
      </c>
      <c r="H176" s="111">
        <f t="shared" si="50"/>
        <v>-312</v>
      </c>
      <c r="I176" s="112">
        <f>(G176-C176)/C176</f>
        <v>-0.11867630277672118</v>
      </c>
    </row>
    <row r="177" spans="2:9" s="8" customFormat="1" ht="24.95" customHeight="1" x14ac:dyDescent="0.2">
      <c r="B177" s="21" t="s">
        <v>47</v>
      </c>
      <c r="C177" s="113"/>
      <c r="D177" s="113"/>
      <c r="E177" s="113"/>
      <c r="G177" s="113"/>
      <c r="H177" s="114"/>
      <c r="I177" s="115"/>
    </row>
    <row r="178" spans="2:9" s="8" customFormat="1" ht="12.75" x14ac:dyDescent="0.25">
      <c r="C178" s="117"/>
      <c r="D178" s="117"/>
      <c r="E178" s="117"/>
      <c r="F178" s="117"/>
      <c r="G178" s="107"/>
      <c r="H178" s="108"/>
      <c r="I178" s="107"/>
    </row>
    <row r="179" spans="2:9" s="8" customFormat="1" ht="12.75" x14ac:dyDescent="0.25">
      <c r="B179" s="79"/>
      <c r="C179" s="125">
        <v>2018</v>
      </c>
      <c r="D179" s="125">
        <v>2019</v>
      </c>
      <c r="E179" s="125">
        <v>2020</v>
      </c>
      <c r="F179" s="125">
        <v>2021</v>
      </c>
      <c r="G179" s="125">
        <v>2022</v>
      </c>
      <c r="H179" s="131"/>
      <c r="I179" s="129"/>
    </row>
    <row r="180" spans="2:9" s="8" customFormat="1" ht="12.75" x14ac:dyDescent="0.25">
      <c r="B180" s="79" t="s">
        <v>16</v>
      </c>
      <c r="C180" s="126">
        <f>C168/$C$168*100</f>
        <v>100</v>
      </c>
      <c r="D180" s="126">
        <f t="shared" ref="D180:E180" si="53">D168/$C$168*100</f>
        <v>84.431137724550894</v>
      </c>
      <c r="E180" s="126">
        <f t="shared" si="53"/>
        <v>81.0379241516966</v>
      </c>
      <c r="F180" s="126">
        <f>F168/$C$168*100</f>
        <v>79.840319361277452</v>
      </c>
      <c r="G180" s="126">
        <f>G168/$C$168*100</f>
        <v>100.1996007984032</v>
      </c>
      <c r="H180" s="131"/>
      <c r="I180" s="129"/>
    </row>
    <row r="181" spans="2:9" s="8" customFormat="1" ht="12.75" x14ac:dyDescent="0.25">
      <c r="B181" s="79" t="s">
        <v>17</v>
      </c>
      <c r="C181" s="126">
        <f>C169/$C$169*100</f>
        <v>100</v>
      </c>
      <c r="D181" s="126">
        <f t="shared" ref="D181:E181" si="54">D169/$C$169*100</f>
        <v>99.429657794676814</v>
      </c>
      <c r="E181" s="126">
        <f t="shared" si="54"/>
        <v>78.707224334600753</v>
      </c>
      <c r="F181" s="126">
        <f>F169/$C$169*100</f>
        <v>101.04562737642586</v>
      </c>
      <c r="G181" s="126">
        <f>G169/$C$169*100</f>
        <v>90.304182509505708</v>
      </c>
      <c r="H181" s="131"/>
      <c r="I181" s="129"/>
    </row>
    <row r="182" spans="2:9" s="8" customFormat="1" ht="12.75" x14ac:dyDescent="0.25">
      <c r="B182" s="79" t="s">
        <v>153</v>
      </c>
      <c r="C182" s="126">
        <f>C170/$C$170*100</f>
        <v>100</v>
      </c>
      <c r="D182" s="126">
        <f t="shared" ref="D182:E182" si="55">D170/$C$170*100</f>
        <v>73.988439306358373</v>
      </c>
      <c r="E182" s="126">
        <f t="shared" si="55"/>
        <v>54.913294797687861</v>
      </c>
      <c r="F182" s="126">
        <f>F170/$C$170*100</f>
        <v>72.25433526011561</v>
      </c>
      <c r="G182" s="126">
        <f>G170/$C$170*100</f>
        <v>79.335260115606928</v>
      </c>
      <c r="H182" s="131"/>
      <c r="I182" s="129"/>
    </row>
    <row r="183" spans="2:9" s="8" customFormat="1" ht="12.75" x14ac:dyDescent="0.25">
      <c r="B183" s="79" t="s">
        <v>18</v>
      </c>
      <c r="C183" s="126">
        <f>C171/$C$171*100</f>
        <v>100</v>
      </c>
      <c r="D183" s="126">
        <f t="shared" ref="D183:E183" si="56">D171/$C$171*100</f>
        <v>108.8235294117647</v>
      </c>
      <c r="E183" s="126">
        <f t="shared" si="56"/>
        <v>82.35294117647058</v>
      </c>
      <c r="F183" s="126">
        <f>F171/$C$171*100</f>
        <v>94.117647058823522</v>
      </c>
      <c r="G183" s="126">
        <f>G171/$C$171*100</f>
        <v>108.8235294117647</v>
      </c>
      <c r="H183" s="131"/>
      <c r="I183" s="129"/>
    </row>
    <row r="184" spans="2:9" s="3" customFormat="1" x14ac:dyDescent="0.25">
      <c r="B184" s="79" t="s">
        <v>19</v>
      </c>
      <c r="C184" s="126">
        <f>C172/$C$172*100</f>
        <v>100</v>
      </c>
      <c r="D184" s="126">
        <f t="shared" ref="D184:E184" si="57">D172/$C$172*100</f>
        <v>76.19047619047619</v>
      </c>
      <c r="E184" s="126">
        <f t="shared" si="57"/>
        <v>59.788359788359791</v>
      </c>
      <c r="F184" s="126">
        <f>F172/$C$172*100</f>
        <v>59.788359788359791</v>
      </c>
      <c r="G184" s="126">
        <f>G172/$C$172*100</f>
        <v>76.719576719576722</v>
      </c>
      <c r="H184" s="80"/>
      <c r="I184" s="80"/>
    </row>
    <row r="185" spans="2:9" s="3" customFormat="1" x14ac:dyDescent="0.25">
      <c r="B185" s="79" t="s">
        <v>20</v>
      </c>
      <c r="C185" s="126">
        <f>C173/$C$173*100</f>
        <v>100</v>
      </c>
      <c r="D185" s="126">
        <f t="shared" ref="D185:E185" si="58">D173/$C$173*100</f>
        <v>53.333333333333336</v>
      </c>
      <c r="E185" s="126">
        <f t="shared" si="58"/>
        <v>180</v>
      </c>
      <c r="F185" s="126">
        <f>F173/$C$173*100</f>
        <v>146.66666666666666</v>
      </c>
      <c r="G185" s="126">
        <f>G173/$C$173*100</f>
        <v>126.66666666666666</v>
      </c>
      <c r="H185" s="80"/>
      <c r="I185" s="80"/>
    </row>
    <row r="186" spans="2:9" s="3" customFormat="1" x14ac:dyDescent="0.25">
      <c r="B186" s="79" t="s">
        <v>48</v>
      </c>
      <c r="C186" s="126">
        <f>C174/$C$174*100</f>
        <v>100</v>
      </c>
      <c r="D186" s="126">
        <f t="shared" ref="D186:E186" si="59">D174/$C$174*100</f>
        <v>104.54545454545455</v>
      </c>
      <c r="E186" s="126">
        <f t="shared" si="59"/>
        <v>47.727272727272727</v>
      </c>
      <c r="F186" s="126">
        <f>F174/$C$174*100</f>
        <v>27.27272727272727</v>
      </c>
      <c r="G186" s="126">
        <f>G174/$C$174*100</f>
        <v>9.0909090909090917</v>
      </c>
      <c r="H186" s="80"/>
      <c r="I186" s="80"/>
    </row>
    <row r="187" spans="2:9" s="3" customFormat="1" x14ac:dyDescent="0.25">
      <c r="B187" s="80"/>
      <c r="C187" s="80"/>
      <c r="D187" s="80"/>
      <c r="E187" s="80"/>
      <c r="F187" s="80"/>
      <c r="G187" s="80"/>
      <c r="H187" s="80"/>
      <c r="I187" s="80"/>
    </row>
    <row r="188" spans="2:9" s="3" customFormat="1" x14ac:dyDescent="0.25"/>
    <row r="189" spans="2:9" s="3" customFormat="1" x14ac:dyDescent="0.25"/>
    <row r="190" spans="2:9" s="3" customFormat="1" x14ac:dyDescent="0.25"/>
    <row r="191" spans="2:9" s="3" customFormat="1" x14ac:dyDescent="0.25"/>
    <row r="192" spans="2:9" s="3" customFormat="1" x14ac:dyDescent="0.25"/>
    <row r="193" s="3" customFormat="1" x14ac:dyDescent="0.25"/>
    <row r="194" s="3" customFormat="1" x14ac:dyDescent="0.25"/>
  </sheetData>
  <sheetProtection sheet="1" objects="1" scenarios="1"/>
  <mergeCells count="38"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E078-8A4C-489C-B7D3-B4F663301EE2}">
  <sheetPr codeName="Foglio12">
    <tabColor theme="0"/>
    <pageSetUpPr fitToPage="1"/>
  </sheetPr>
  <dimension ref="B1:AJ237"/>
  <sheetViews>
    <sheetView workbookViewId="0">
      <selection activeCell="S7" sqref="S7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4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4" s="3" customFormat="1" ht="14.25" customHeight="1" x14ac:dyDescent="0.2">
      <c r="B2" s="145" t="s">
        <v>183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8"/>
      <c r="AD2" s="8"/>
      <c r="AE2" s="8"/>
      <c r="AF2" s="8"/>
      <c r="AG2" s="8"/>
      <c r="AH2" s="8"/>
    </row>
    <row r="3" spans="2:34" s="3" customFormat="1" ht="14.25" customHeight="1" x14ac:dyDescent="0.2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/>
      <c r="AD3" s="8"/>
      <c r="AE3" s="8"/>
      <c r="AF3" s="8"/>
      <c r="AG3" s="32"/>
    </row>
    <row r="4" spans="2:34" s="3" customFormat="1" ht="14.25" customHeight="1" x14ac:dyDescent="0.2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D4" s="8"/>
      <c r="AE4" s="8"/>
      <c r="AF4" s="8"/>
    </row>
    <row r="6" spans="2:34" s="6" customFormat="1" ht="24.95" customHeight="1" x14ac:dyDescent="0.25">
      <c r="B6" s="159" t="s">
        <v>224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"/>
      <c r="P6" s="1"/>
      <c r="Q6" s="1"/>
    </row>
    <row r="7" spans="2:34" s="7" customFormat="1" ht="15" customHeight="1" x14ac:dyDescent="0.2">
      <c r="B7" s="162" t="s">
        <v>64</v>
      </c>
      <c r="C7" s="167" t="s">
        <v>55</v>
      </c>
      <c r="D7" s="167"/>
      <c r="E7" s="167"/>
      <c r="F7" s="160" t="s">
        <v>2</v>
      </c>
      <c r="G7" s="160"/>
      <c r="H7" s="160"/>
      <c r="I7" s="160"/>
      <c r="J7" s="160"/>
      <c r="K7" s="160"/>
      <c r="L7" s="160"/>
      <c r="M7" s="160"/>
      <c r="N7" s="160"/>
    </row>
    <row r="8" spans="2:34" s="7" customFormat="1" ht="30.75" customHeight="1" x14ac:dyDescent="0.2">
      <c r="B8" s="163"/>
      <c r="C8" s="168"/>
      <c r="D8" s="168"/>
      <c r="E8" s="168"/>
      <c r="F8" s="164" t="s">
        <v>65</v>
      </c>
      <c r="G8" s="164"/>
      <c r="H8" s="164"/>
      <c r="I8" s="164" t="s">
        <v>66</v>
      </c>
      <c r="J8" s="164"/>
      <c r="K8" s="164"/>
      <c r="L8" s="164" t="s">
        <v>67</v>
      </c>
      <c r="M8" s="164"/>
      <c r="N8" s="164"/>
    </row>
    <row r="9" spans="2:34" s="7" customFormat="1" ht="42" customHeight="1" x14ac:dyDescent="0.2">
      <c r="B9" s="9"/>
      <c r="C9" s="67" t="s">
        <v>268</v>
      </c>
      <c r="D9" s="68" t="s">
        <v>169</v>
      </c>
      <c r="E9" s="68" t="s">
        <v>170</v>
      </c>
      <c r="F9" s="67" t="s">
        <v>268</v>
      </c>
      <c r="G9" s="68" t="s">
        <v>169</v>
      </c>
      <c r="H9" s="68" t="s">
        <v>170</v>
      </c>
      <c r="I9" s="67" t="s">
        <v>268</v>
      </c>
      <c r="J9" s="68" t="s">
        <v>169</v>
      </c>
      <c r="K9" s="68" t="s">
        <v>170</v>
      </c>
      <c r="L9" s="67" t="s">
        <v>268</v>
      </c>
      <c r="M9" s="68" t="s">
        <v>169</v>
      </c>
      <c r="N9" s="68" t="s">
        <v>170</v>
      </c>
    </row>
    <row r="10" spans="2:34" s="7" customFormat="1" x14ac:dyDescent="0.2">
      <c r="B10" s="8" t="s">
        <v>58</v>
      </c>
      <c r="C10" s="43">
        <f>'[1]2. Delegazioni'!C10</f>
        <v>847</v>
      </c>
      <c r="D10" s="44">
        <f>'[1]2. Delegazioni'!D10</f>
        <v>90</v>
      </c>
      <c r="E10" s="45">
        <f>'[1]2. Delegazioni'!E10</f>
        <v>0.11890000000000001</v>
      </c>
      <c r="F10" s="43">
        <f>'[1]2. Delegazioni'!F10</f>
        <v>188</v>
      </c>
      <c r="G10" s="44">
        <f>'[1]2. Delegazioni'!G10</f>
        <v>-1</v>
      </c>
      <c r="H10" s="45">
        <f>'[1]2. Delegazioni'!H10</f>
        <v>-5.3E-3</v>
      </c>
      <c r="I10" s="43">
        <f>'[1]2. Delegazioni'!I10</f>
        <v>603</v>
      </c>
      <c r="J10" s="44">
        <f>'[1]2. Delegazioni'!J10</f>
        <v>81</v>
      </c>
      <c r="K10" s="45">
        <f>'[1]2. Delegazioni'!K10</f>
        <v>0.1552</v>
      </c>
      <c r="L10" s="10">
        <f>'[1]2. Delegazioni'!L10</f>
        <v>56</v>
      </c>
      <c r="M10" s="11">
        <f>'[1]2. Delegazioni'!M10</f>
        <v>10</v>
      </c>
      <c r="N10" s="20">
        <f>'[1]2. Delegazioni'!N10</f>
        <v>0.21740000000000001</v>
      </c>
      <c r="O10" s="10"/>
      <c r="P10" s="11"/>
      <c r="Q10" s="12"/>
      <c r="R10" s="8"/>
      <c r="S10" s="8"/>
    </row>
    <row r="11" spans="2:34" s="7" customFormat="1" x14ac:dyDescent="0.2">
      <c r="B11" s="8" t="s">
        <v>59</v>
      </c>
      <c r="C11" s="10">
        <f>'[1]2. Delegazioni'!C11</f>
        <v>102</v>
      </c>
      <c r="D11" s="11">
        <f>'[1]2. Delegazioni'!D11</f>
        <v>20</v>
      </c>
      <c r="E11" s="20">
        <f>'[1]2. Delegazioni'!E11</f>
        <v>0.24390000000000001</v>
      </c>
      <c r="F11" s="10">
        <f>'[1]2. Delegazioni'!F11</f>
        <v>51</v>
      </c>
      <c r="G11" s="11">
        <f>'[1]2. Delegazioni'!G11</f>
        <v>22</v>
      </c>
      <c r="H11" s="20">
        <f>'[1]2. Delegazioni'!H11</f>
        <v>0.75860000000000005</v>
      </c>
      <c r="I11" s="10">
        <f>'[1]2. Delegazioni'!I11</f>
        <v>43</v>
      </c>
      <c r="J11" s="11">
        <f>'[1]2. Delegazioni'!J11</f>
        <v>-1</v>
      </c>
      <c r="K11" s="20">
        <f>'[1]2. Delegazioni'!K11</f>
        <v>-2.2700000000000001E-2</v>
      </c>
      <c r="L11" s="10">
        <f>'[1]2. Delegazioni'!L11</f>
        <v>8</v>
      </c>
      <c r="M11" s="11">
        <f>'[1]2. Delegazioni'!M11</f>
        <v>-1</v>
      </c>
      <c r="N11" s="20">
        <f>'[1]2. Delegazioni'!N11</f>
        <v>-0.1111</v>
      </c>
      <c r="O11" s="10"/>
      <c r="P11" s="11"/>
      <c r="Q11" s="12"/>
      <c r="R11" s="8"/>
      <c r="S11" s="8"/>
    </row>
    <row r="12" spans="2:34" s="7" customFormat="1" x14ac:dyDescent="0.2">
      <c r="B12" s="8" t="s">
        <v>60</v>
      </c>
      <c r="C12" s="10">
        <f>'[1]2. Delegazioni'!C12</f>
        <v>25</v>
      </c>
      <c r="D12" s="11">
        <f>'[1]2. Delegazioni'!D12</f>
        <v>-8</v>
      </c>
      <c r="E12" s="20">
        <f>'[1]2. Delegazioni'!E12</f>
        <v>-0.2424</v>
      </c>
      <c r="F12" s="10">
        <f>'[1]2. Delegazioni'!F12</f>
        <v>1</v>
      </c>
      <c r="G12" s="11">
        <f>'[1]2. Delegazioni'!G12</f>
        <v>-5</v>
      </c>
      <c r="H12" s="20">
        <f>'[1]2. Delegazioni'!H12</f>
        <v>-0.83330000000000004</v>
      </c>
      <c r="I12" s="10">
        <f>'[1]2. Delegazioni'!I12</f>
        <v>23</v>
      </c>
      <c r="J12" s="11">
        <f>'[1]2. Delegazioni'!J12</f>
        <v>-3</v>
      </c>
      <c r="K12" s="20">
        <f>'[1]2. Delegazioni'!K12</f>
        <v>-0.1154</v>
      </c>
      <c r="L12" s="10">
        <f>'[1]2. Delegazioni'!L12</f>
        <v>1</v>
      </c>
      <c r="M12" s="11">
        <f>'[1]2. Delegazioni'!M12</f>
        <v>0</v>
      </c>
      <c r="N12" s="19" t="s">
        <v>154</v>
      </c>
      <c r="O12" s="10"/>
      <c r="P12" s="11"/>
      <c r="Q12" s="12"/>
      <c r="R12" s="8"/>
      <c r="S12" s="8"/>
    </row>
    <row r="13" spans="2:34" s="7" customFormat="1" x14ac:dyDescent="0.2">
      <c r="B13" s="8" t="s">
        <v>61</v>
      </c>
      <c r="C13" s="10">
        <f>'[1]2. Delegazioni'!C13</f>
        <v>217</v>
      </c>
      <c r="D13" s="11">
        <f>'[1]2. Delegazioni'!D13</f>
        <v>105</v>
      </c>
      <c r="E13" s="20">
        <f>'[1]2. Delegazioni'!E13</f>
        <v>0.9375</v>
      </c>
      <c r="F13" s="10">
        <f>'[1]2. Delegazioni'!F13</f>
        <v>24</v>
      </c>
      <c r="G13" s="11">
        <f>'[1]2. Delegazioni'!G13</f>
        <v>-3</v>
      </c>
      <c r="H13" s="20">
        <f>'[1]2. Delegazioni'!H13</f>
        <v>-0.1111</v>
      </c>
      <c r="I13" s="10">
        <f>'[1]2. Delegazioni'!I13</f>
        <v>184</v>
      </c>
      <c r="J13" s="11">
        <f>'[1]2. Delegazioni'!J13</f>
        <v>106</v>
      </c>
      <c r="K13" s="20">
        <f>'[1]2. Delegazioni'!K13</f>
        <v>1.359</v>
      </c>
      <c r="L13" s="10">
        <f>'[1]2. Delegazioni'!L13</f>
        <v>9</v>
      </c>
      <c r="M13" s="11">
        <f>'[1]2. Delegazioni'!M13</f>
        <v>2</v>
      </c>
      <c r="N13" s="20">
        <f>'[1]2. Delegazioni'!N13</f>
        <v>0.28570000000000001</v>
      </c>
      <c r="O13" s="10"/>
      <c r="P13" s="11"/>
      <c r="Q13" s="12"/>
      <c r="R13" s="8"/>
      <c r="S13" s="8"/>
    </row>
    <row r="14" spans="2:34" s="7" customFormat="1" x14ac:dyDescent="0.2">
      <c r="B14" s="8" t="s">
        <v>62</v>
      </c>
      <c r="C14" s="10">
        <f>'[1]2. Delegazioni'!C14</f>
        <v>523</v>
      </c>
      <c r="D14" s="11">
        <f>'[1]2. Delegazioni'!D14</f>
        <v>54</v>
      </c>
      <c r="E14" s="20">
        <f>'[1]2. Delegazioni'!E14</f>
        <v>0.11509999999999999</v>
      </c>
      <c r="F14" s="10">
        <f>'[1]2. Delegazioni'!F14</f>
        <v>149</v>
      </c>
      <c r="G14" s="11">
        <f>'[1]2. Delegazioni'!G14</f>
        <v>-8</v>
      </c>
      <c r="H14" s="20">
        <f>'[1]2. Delegazioni'!H14</f>
        <v>-5.0999999999999997E-2</v>
      </c>
      <c r="I14" s="10">
        <f>'[1]2. Delegazioni'!I14</f>
        <v>298</v>
      </c>
      <c r="J14" s="11">
        <f>'[1]2. Delegazioni'!J14</f>
        <v>47</v>
      </c>
      <c r="K14" s="20">
        <f>'[1]2. Delegazioni'!K14</f>
        <v>0.18729999999999999</v>
      </c>
      <c r="L14" s="10">
        <f>'[1]2. Delegazioni'!L14</f>
        <v>76</v>
      </c>
      <c r="M14" s="11">
        <f>'[1]2. Delegazioni'!M14</f>
        <v>15</v>
      </c>
      <c r="N14" s="20">
        <f>'[1]2. Delegazioni'!N14</f>
        <v>0.24590000000000001</v>
      </c>
      <c r="O14" s="10"/>
      <c r="P14" s="11"/>
      <c r="Q14" s="12"/>
      <c r="R14" s="8"/>
      <c r="S14" s="8"/>
    </row>
    <row r="15" spans="2:34" s="7" customFormat="1" x14ac:dyDescent="0.2">
      <c r="B15" s="8" t="s">
        <v>63</v>
      </c>
      <c r="C15" s="10">
        <f>'[1]2. Delegazioni'!C15</f>
        <v>451</v>
      </c>
      <c r="D15" s="11">
        <f>'[1]2. Delegazioni'!D15</f>
        <v>27</v>
      </c>
      <c r="E15" s="20">
        <f>'[1]2. Delegazioni'!E15</f>
        <v>6.3700000000000007E-2</v>
      </c>
      <c r="F15" s="10">
        <f>'[1]2. Delegazioni'!F15</f>
        <v>181</v>
      </c>
      <c r="G15" s="11">
        <f>'[1]2. Delegazioni'!G15</f>
        <v>-2</v>
      </c>
      <c r="H15" s="20">
        <f>'[1]2. Delegazioni'!H15</f>
        <v>-1.09E-2</v>
      </c>
      <c r="I15" s="10">
        <f>'[1]2. Delegazioni'!I15</f>
        <v>254</v>
      </c>
      <c r="J15" s="11">
        <f>'[1]2. Delegazioni'!J15</f>
        <v>26</v>
      </c>
      <c r="K15" s="20">
        <f>'[1]2. Delegazioni'!K15</f>
        <v>0.114</v>
      </c>
      <c r="L15" s="10">
        <f>'[1]2. Delegazioni'!L15</f>
        <v>16</v>
      </c>
      <c r="M15" s="11">
        <f>'[1]2. Delegazioni'!M15</f>
        <v>3</v>
      </c>
      <c r="N15" s="20">
        <f>'[1]2. Delegazioni'!N15</f>
        <v>0.23080000000000001</v>
      </c>
      <c r="O15" s="10"/>
      <c r="P15" s="11"/>
      <c r="Q15" s="12"/>
      <c r="R15" s="8"/>
      <c r="S15" s="8"/>
    </row>
    <row r="16" spans="2:34" s="7" customFormat="1" x14ac:dyDescent="0.2">
      <c r="B16" s="8" t="s">
        <v>5</v>
      </c>
      <c r="C16" s="10">
        <f>'[1]2. Delegazioni'!C16</f>
        <v>2882</v>
      </c>
      <c r="D16" s="11">
        <f>'[1]2. Delegazioni'!D16</f>
        <v>155</v>
      </c>
      <c r="E16" s="20">
        <f>'[1]2. Delegazioni'!E16</f>
        <v>5.6800000000000003E-2</v>
      </c>
      <c r="F16" s="10">
        <f>'[1]2. Delegazioni'!F16</f>
        <v>707</v>
      </c>
      <c r="G16" s="11">
        <f>'[1]2. Delegazioni'!G16</f>
        <v>-18</v>
      </c>
      <c r="H16" s="20">
        <f>'[1]2. Delegazioni'!H16</f>
        <v>-2.4799999999999999E-2</v>
      </c>
      <c r="I16" s="10">
        <f>'[1]2. Delegazioni'!I16</f>
        <v>1883</v>
      </c>
      <c r="J16" s="11">
        <f>'[1]2. Delegazioni'!J16</f>
        <v>178</v>
      </c>
      <c r="K16" s="20">
        <f>'[1]2. Delegazioni'!K16</f>
        <v>0.10440000000000001</v>
      </c>
      <c r="L16" s="10">
        <f>'[1]2. Delegazioni'!L16</f>
        <v>292</v>
      </c>
      <c r="M16" s="11">
        <f>'[1]2. Delegazioni'!M16</f>
        <v>-5</v>
      </c>
      <c r="N16" s="20">
        <f>'[1]2. Delegazioni'!N16</f>
        <v>-1.6799999999999999E-2</v>
      </c>
    </row>
    <row r="17" spans="2:28" s="7" customFormat="1" x14ac:dyDescent="0.2">
      <c r="B17" s="8" t="s">
        <v>40</v>
      </c>
      <c r="C17" s="10">
        <f>'[1]2. Delegazioni'!C17</f>
        <v>698</v>
      </c>
      <c r="D17" s="11">
        <f>'[1]2. Delegazioni'!D17</f>
        <v>111</v>
      </c>
      <c r="E17" s="20">
        <f>'[1]2. Delegazioni'!E17</f>
        <v>0.18909999999999999</v>
      </c>
      <c r="F17" s="10">
        <f>'[1]2. Delegazioni'!F17</f>
        <v>196</v>
      </c>
      <c r="G17" s="11">
        <f>'[1]2. Delegazioni'!G17</f>
        <v>10</v>
      </c>
      <c r="H17" s="20">
        <f>'[1]2. Delegazioni'!H17</f>
        <v>5.3800000000000001E-2</v>
      </c>
      <c r="I17" s="10">
        <f>'[1]2. Delegazioni'!I17</f>
        <v>445</v>
      </c>
      <c r="J17" s="11">
        <f>'[1]2. Delegazioni'!J17</f>
        <v>112</v>
      </c>
      <c r="K17" s="20">
        <f>'[1]2. Delegazioni'!K17</f>
        <v>0.33629999999999999</v>
      </c>
      <c r="L17" s="10">
        <f>'[1]2. Delegazioni'!L17</f>
        <v>57</v>
      </c>
      <c r="M17" s="11">
        <f>'[1]2. Delegazioni'!M17</f>
        <v>-11</v>
      </c>
      <c r="N17" s="20">
        <f>'[1]2. Delegazioni'!N17</f>
        <v>-0.1618</v>
      </c>
    </row>
    <row r="18" spans="2:28" s="7" customFormat="1" x14ac:dyDescent="0.2">
      <c r="B18" s="8" t="s">
        <v>9</v>
      </c>
      <c r="C18" s="10">
        <f>'[1]2. Delegazioni'!C18</f>
        <v>477</v>
      </c>
      <c r="D18" s="11">
        <f>'[1]2. Delegazioni'!D18</f>
        <v>56</v>
      </c>
      <c r="E18" s="20">
        <f>'[1]2. Delegazioni'!E18</f>
        <v>0.13300000000000001</v>
      </c>
      <c r="F18" s="10">
        <f>'[1]2. Delegazioni'!F18</f>
        <v>157</v>
      </c>
      <c r="G18" s="11">
        <f>'[1]2. Delegazioni'!G18</f>
        <v>40</v>
      </c>
      <c r="H18" s="20">
        <f>'[1]2. Delegazioni'!H18</f>
        <v>0.34189999999999998</v>
      </c>
      <c r="I18" s="10">
        <f>'[1]2. Delegazioni'!I18</f>
        <v>305</v>
      </c>
      <c r="J18" s="11">
        <f>'[1]2. Delegazioni'!J18</f>
        <v>23</v>
      </c>
      <c r="K18" s="20">
        <f>'[1]2. Delegazioni'!K18</f>
        <v>8.1600000000000006E-2</v>
      </c>
      <c r="L18" s="10">
        <f>'[1]2. Delegazioni'!L18</f>
        <v>15</v>
      </c>
      <c r="M18" s="11">
        <f>'[1]2. Delegazioni'!M18</f>
        <v>-7</v>
      </c>
      <c r="N18" s="20">
        <f>'[1]2. Delegazioni'!N18</f>
        <v>-0.31819999999999998</v>
      </c>
    </row>
    <row r="19" spans="2:28" s="7" customFormat="1" x14ac:dyDescent="0.2">
      <c r="B19" s="8" t="s">
        <v>41</v>
      </c>
      <c r="C19" s="10">
        <f>'[1]2. Delegazioni'!C19</f>
        <v>1293</v>
      </c>
      <c r="D19" s="11">
        <f>'[1]2. Delegazioni'!D19</f>
        <v>216</v>
      </c>
      <c r="E19" s="20">
        <f>'[1]2. Delegazioni'!E19</f>
        <v>0.2006</v>
      </c>
      <c r="F19" s="10">
        <f>'[1]2. Delegazioni'!F19</f>
        <v>262</v>
      </c>
      <c r="G19" s="11">
        <f>'[1]2. Delegazioni'!G19</f>
        <v>13</v>
      </c>
      <c r="H19" s="20">
        <f>'[1]2. Delegazioni'!H19</f>
        <v>5.2200000000000003E-2</v>
      </c>
      <c r="I19" s="10">
        <f>'[1]2. Delegazioni'!I19</f>
        <v>937</v>
      </c>
      <c r="J19" s="11">
        <f>'[1]2. Delegazioni'!J19</f>
        <v>177</v>
      </c>
      <c r="K19" s="20">
        <f>'[1]2. Delegazioni'!K19</f>
        <v>0.2329</v>
      </c>
      <c r="L19" s="10">
        <f>'[1]2. Delegazioni'!L19</f>
        <v>94</v>
      </c>
      <c r="M19" s="11">
        <f>'[1]2. Delegazioni'!M19</f>
        <v>26</v>
      </c>
      <c r="N19" s="20">
        <f>'[1]2. Delegazioni'!N19</f>
        <v>0.38240000000000002</v>
      </c>
    </row>
    <row r="20" spans="2:28" s="7" customFormat="1" x14ac:dyDescent="0.2">
      <c r="B20" s="8" t="s">
        <v>42</v>
      </c>
      <c r="C20" s="10">
        <f>'[1]2. Delegazioni'!C20</f>
        <v>1941</v>
      </c>
      <c r="D20" s="11">
        <f>'[1]2. Delegazioni'!D20</f>
        <v>51</v>
      </c>
      <c r="E20" s="20">
        <f>'[1]2. Delegazioni'!E20</f>
        <v>2.7E-2</v>
      </c>
      <c r="F20" s="10">
        <f>'[1]2. Delegazioni'!F20</f>
        <v>977</v>
      </c>
      <c r="G20" s="11">
        <f>'[1]2. Delegazioni'!G20</f>
        <v>34</v>
      </c>
      <c r="H20" s="20">
        <f>'[1]2. Delegazioni'!H20</f>
        <v>3.61E-2</v>
      </c>
      <c r="I20" s="10">
        <f>'[1]2. Delegazioni'!I20</f>
        <v>807</v>
      </c>
      <c r="J20" s="11">
        <f>'[1]2. Delegazioni'!J20</f>
        <v>31</v>
      </c>
      <c r="K20" s="20">
        <f>'[1]2. Delegazioni'!K20</f>
        <v>3.9899999999999998E-2</v>
      </c>
      <c r="L20" s="10">
        <f>'[1]2. Delegazioni'!L20</f>
        <v>157</v>
      </c>
      <c r="M20" s="11">
        <f>'[1]2. Delegazioni'!M20</f>
        <v>-14</v>
      </c>
      <c r="N20" s="20">
        <f>'[1]2. Delegazioni'!N20</f>
        <v>-8.1900000000000001E-2</v>
      </c>
    </row>
    <row r="21" spans="2:28" s="7" customFormat="1" x14ac:dyDescent="0.2">
      <c r="B21" s="8" t="s">
        <v>7</v>
      </c>
      <c r="C21" s="10">
        <f>'[1]2. Delegazioni'!C21</f>
        <v>721</v>
      </c>
      <c r="D21" s="11">
        <f>'[1]2. Delegazioni'!D21</f>
        <v>22</v>
      </c>
      <c r="E21" s="20">
        <f>'[1]2. Delegazioni'!E21</f>
        <v>3.15E-2</v>
      </c>
      <c r="F21" s="10">
        <f>'[1]2. Delegazioni'!F21</f>
        <v>210</v>
      </c>
      <c r="G21" s="11">
        <f>'[1]2. Delegazioni'!G21</f>
        <v>19</v>
      </c>
      <c r="H21" s="20">
        <f>'[1]2. Delegazioni'!H21</f>
        <v>9.9500000000000005E-2</v>
      </c>
      <c r="I21" s="10">
        <f>'[1]2. Delegazioni'!I21</f>
        <v>413</v>
      </c>
      <c r="J21" s="11">
        <f>'[1]2. Delegazioni'!J21</f>
        <v>-28</v>
      </c>
      <c r="K21" s="20">
        <f>'[1]2. Delegazioni'!K21</f>
        <v>-6.3500000000000001E-2</v>
      </c>
      <c r="L21" s="10">
        <f>'[1]2. Delegazioni'!L21</f>
        <v>98</v>
      </c>
      <c r="M21" s="11">
        <f>'[1]2. Delegazioni'!M21</f>
        <v>31</v>
      </c>
      <c r="N21" s="20">
        <f>'[1]2. Delegazioni'!N21</f>
        <v>0.4627</v>
      </c>
    </row>
    <row r="22" spans="2:28" s="7" customFormat="1" x14ac:dyDescent="0.2">
      <c r="B22" s="8" t="s">
        <v>43</v>
      </c>
      <c r="C22" s="10">
        <f>'[1]2. Delegazioni'!C22</f>
        <v>892</v>
      </c>
      <c r="D22" s="11">
        <f>'[1]2. Delegazioni'!D22</f>
        <v>103</v>
      </c>
      <c r="E22" s="20">
        <f>'[1]2. Delegazioni'!E22</f>
        <v>0.1305</v>
      </c>
      <c r="F22" s="10">
        <f>'[1]2. Delegazioni'!F22</f>
        <v>130</v>
      </c>
      <c r="G22" s="11">
        <f>'[1]2. Delegazioni'!G22</f>
        <v>-2</v>
      </c>
      <c r="H22" s="20">
        <f>'[1]2. Delegazioni'!H22</f>
        <v>-1.52E-2</v>
      </c>
      <c r="I22" s="10">
        <f>'[1]2. Delegazioni'!I22</f>
        <v>723</v>
      </c>
      <c r="J22" s="11">
        <f>'[1]2. Delegazioni'!J22</f>
        <v>103</v>
      </c>
      <c r="K22" s="20">
        <f>'[1]2. Delegazioni'!K22</f>
        <v>0.1661</v>
      </c>
      <c r="L22" s="10">
        <f>'[1]2. Delegazioni'!L22</f>
        <v>39</v>
      </c>
      <c r="M22" s="11">
        <f>'[1]2. Delegazioni'!M22</f>
        <v>2</v>
      </c>
      <c r="N22" s="20">
        <f>'[1]2. Delegazioni'!N22</f>
        <v>5.4100000000000002E-2</v>
      </c>
    </row>
    <row r="23" spans="2:28" s="7" customFormat="1" x14ac:dyDescent="0.2">
      <c r="B23" s="8" t="s">
        <v>44</v>
      </c>
      <c r="C23" s="10">
        <f>'[1]2. Delegazioni'!C23</f>
        <v>704</v>
      </c>
      <c r="D23" s="11">
        <f>'[1]2. Delegazioni'!D23</f>
        <v>-46</v>
      </c>
      <c r="E23" s="20">
        <f>'[1]2. Delegazioni'!E23</f>
        <v>-6.13E-2</v>
      </c>
      <c r="F23" s="10">
        <f>'[1]2. Delegazioni'!F23</f>
        <v>431</v>
      </c>
      <c r="G23" s="11">
        <f>'[1]2. Delegazioni'!G23</f>
        <v>-59</v>
      </c>
      <c r="H23" s="20">
        <f>'[1]2. Delegazioni'!H23</f>
        <v>-0.12039999999999999</v>
      </c>
      <c r="I23" s="10">
        <f>'[1]2. Delegazioni'!I23</f>
        <v>197</v>
      </c>
      <c r="J23" s="11">
        <f>'[1]2. Delegazioni'!J23</f>
        <v>29</v>
      </c>
      <c r="K23" s="20">
        <f>'[1]2. Delegazioni'!K23</f>
        <v>0.1726</v>
      </c>
      <c r="L23" s="10">
        <f>'[1]2. Delegazioni'!L23</f>
        <v>76</v>
      </c>
      <c r="M23" s="11">
        <f>'[1]2. Delegazioni'!M23</f>
        <v>-16</v>
      </c>
      <c r="N23" s="20">
        <f>'[1]2. Delegazioni'!N23</f>
        <v>-0.1739</v>
      </c>
    </row>
    <row r="24" spans="2:28" s="7" customFormat="1" ht="21" customHeight="1" x14ac:dyDescent="0.2">
      <c r="B24" s="13" t="s">
        <v>144</v>
      </c>
      <c r="C24" s="14">
        <f>'2. Rete distributiva'!C25</f>
        <v>11773</v>
      </c>
      <c r="D24" s="47">
        <f>'2. Rete distributiva'!D25</f>
        <v>956</v>
      </c>
      <c r="E24" s="15">
        <f>'2. Rete distributiva'!E25</f>
        <v>8.8379402791901637E-2</v>
      </c>
      <c r="F24" s="14">
        <f>'2. Rete distributiva'!F25</f>
        <v>3664</v>
      </c>
      <c r="G24" s="47">
        <f>'2. Rete distributiva'!G25</f>
        <v>40</v>
      </c>
      <c r="H24" s="15">
        <f>'2. Rete distributiva'!H25</f>
        <v>1.1037527593818985E-2</v>
      </c>
      <c r="I24" s="14">
        <f>'2. Rete distributiva'!I25</f>
        <v>7115</v>
      </c>
      <c r="J24" s="47">
        <f>'2. Rete distributiva'!J25</f>
        <v>881</v>
      </c>
      <c r="K24" s="15">
        <f>'2. Rete distributiva'!K25</f>
        <v>0.14132178376644208</v>
      </c>
      <c r="L24" s="10">
        <f>'2. Rete distributiva'!L25</f>
        <v>994</v>
      </c>
      <c r="M24" s="11">
        <f>'2. Rete distributiva'!M25</f>
        <v>35</v>
      </c>
      <c r="N24" s="20">
        <f>'2. Rete distributiva'!N25</f>
        <v>3.6496350364963501E-2</v>
      </c>
    </row>
    <row r="25" spans="2:28" s="7" customFormat="1" ht="24.95" customHeight="1" x14ac:dyDescent="0.2">
      <c r="B25" s="157" t="s">
        <v>47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28" s="7" customFormat="1" x14ac:dyDescent="0.2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2:28" s="7" customFormat="1" x14ac:dyDescent="0.2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2:28" s="6" customFormat="1" ht="24.95" customHeight="1" x14ac:dyDescent="0.2">
      <c r="B28" s="156" t="s">
        <v>225</v>
      </c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2:28" s="7" customFormat="1" ht="15" customHeight="1" x14ac:dyDescent="0.2">
      <c r="B29" s="173" t="s">
        <v>76</v>
      </c>
      <c r="C29" s="165" t="s">
        <v>55</v>
      </c>
      <c r="D29" s="165"/>
      <c r="E29" s="165"/>
      <c r="F29" s="160" t="s">
        <v>2</v>
      </c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8"/>
      <c r="S29" s="8"/>
    </row>
    <row r="30" spans="2:28" s="7" customFormat="1" ht="27.75" customHeight="1" x14ac:dyDescent="0.2">
      <c r="B30" s="174"/>
      <c r="C30" s="166"/>
      <c r="D30" s="166"/>
      <c r="E30" s="166"/>
      <c r="F30" s="164" t="s">
        <v>70</v>
      </c>
      <c r="G30" s="164"/>
      <c r="H30" s="164"/>
      <c r="I30" s="164" t="s">
        <v>71</v>
      </c>
      <c r="J30" s="164"/>
      <c r="K30" s="164"/>
      <c r="L30" s="164" t="s">
        <v>72</v>
      </c>
      <c r="M30" s="164"/>
      <c r="N30" s="164"/>
      <c r="O30" s="164" t="s">
        <v>73</v>
      </c>
      <c r="P30" s="164"/>
      <c r="Q30" s="164"/>
      <c r="R30" s="8"/>
      <c r="S30" s="8"/>
    </row>
    <row r="31" spans="2:28" s="7" customFormat="1" ht="39" customHeight="1" x14ac:dyDescent="0.2">
      <c r="B31" s="9"/>
      <c r="C31" s="67" t="s">
        <v>268</v>
      </c>
      <c r="D31" s="68" t="s">
        <v>169</v>
      </c>
      <c r="E31" s="68" t="s">
        <v>170</v>
      </c>
      <c r="F31" s="67" t="s">
        <v>268</v>
      </c>
      <c r="G31" s="68" t="s">
        <v>169</v>
      </c>
      <c r="H31" s="68" t="s">
        <v>170</v>
      </c>
      <c r="I31" s="67" t="s">
        <v>268</v>
      </c>
      <c r="J31" s="68" t="s">
        <v>169</v>
      </c>
      <c r="K31" s="68" t="s">
        <v>170</v>
      </c>
      <c r="L31" s="67" t="s">
        <v>268</v>
      </c>
      <c r="M31" s="68" t="s">
        <v>169</v>
      </c>
      <c r="N31" s="68" t="s">
        <v>170</v>
      </c>
      <c r="O31" s="67" t="s">
        <v>268</v>
      </c>
      <c r="P31" s="68" t="s">
        <v>169</v>
      </c>
      <c r="Q31" s="68" t="s">
        <v>170</v>
      </c>
      <c r="R31" s="8"/>
      <c r="S31" s="8"/>
    </row>
    <row r="32" spans="2:28" s="7" customFormat="1" x14ac:dyDescent="0.2">
      <c r="B32" s="8" t="s">
        <v>58</v>
      </c>
      <c r="C32" s="43">
        <f>'[1]2. Delegazioni'!C32</f>
        <v>603</v>
      </c>
      <c r="D32" s="44">
        <f>'[1]2. Delegazioni'!D32</f>
        <v>81</v>
      </c>
      <c r="E32" s="45">
        <f>'[1]2. Delegazioni'!E32</f>
        <v>0.1552</v>
      </c>
      <c r="F32" s="43">
        <f>'[1]2. Delegazioni'!F32</f>
        <v>107</v>
      </c>
      <c r="G32" s="44">
        <f>'[1]2. Delegazioni'!G32</f>
        <v>5</v>
      </c>
      <c r="H32" s="45">
        <f>'[1]2. Delegazioni'!H32</f>
        <v>4.9000000000000002E-2</v>
      </c>
      <c r="I32" s="43">
        <f>'[1]2. Delegazioni'!I32</f>
        <v>136</v>
      </c>
      <c r="J32" s="44">
        <f>'[1]2. Delegazioni'!J32</f>
        <v>22</v>
      </c>
      <c r="K32" s="45">
        <f>'[1]2. Delegazioni'!K32</f>
        <v>0.193</v>
      </c>
      <c r="L32" s="10">
        <f>'[1]2. Delegazioni'!L32</f>
        <v>34</v>
      </c>
      <c r="M32" s="11">
        <f>'[1]2. Delegazioni'!M32</f>
        <v>0</v>
      </c>
      <c r="N32" s="20">
        <f>'[1]2. Delegazioni'!N32</f>
        <v>0</v>
      </c>
      <c r="O32" s="10">
        <f>'[1]2. Delegazioni'!O32</f>
        <v>326</v>
      </c>
      <c r="P32" s="11">
        <f>'[1]2. Delegazioni'!P32</f>
        <v>54</v>
      </c>
      <c r="Q32" s="20">
        <f>'[1]2. Delegazioni'!Q32</f>
        <v>0.19850000000000001</v>
      </c>
      <c r="R32" s="8"/>
      <c r="S32" s="8"/>
    </row>
    <row r="33" spans="2:19" s="7" customFormat="1" x14ac:dyDescent="0.2">
      <c r="B33" s="8" t="s">
        <v>59</v>
      </c>
      <c r="C33" s="10">
        <f>'[1]2. Delegazioni'!C33</f>
        <v>43</v>
      </c>
      <c r="D33" s="11">
        <f>'[1]2. Delegazioni'!D33</f>
        <v>-1</v>
      </c>
      <c r="E33" s="20">
        <f>'[1]2. Delegazioni'!E33</f>
        <v>-2.2700000000000001E-2</v>
      </c>
      <c r="F33" s="10">
        <f>'[1]2. Delegazioni'!F33</f>
        <v>27</v>
      </c>
      <c r="G33" s="11">
        <f>'[1]2. Delegazioni'!G33</f>
        <v>-7</v>
      </c>
      <c r="H33" s="20">
        <f>'[1]2. Delegazioni'!H33</f>
        <v>-0.2059</v>
      </c>
      <c r="I33" s="10">
        <f>'[1]2. Delegazioni'!I33</f>
        <v>1</v>
      </c>
      <c r="J33" s="11">
        <f>'[1]2. Delegazioni'!J33</f>
        <v>1</v>
      </c>
      <c r="K33" s="20">
        <f>'[1]2. Delegazioni'!K33</f>
        <v>0</v>
      </c>
      <c r="L33" s="10">
        <f>'[1]2. Delegazioni'!L33</f>
        <v>1</v>
      </c>
      <c r="M33" s="11">
        <f>'[1]2. Delegazioni'!M33</f>
        <v>-1</v>
      </c>
      <c r="N33" s="20">
        <f>'[1]2. Delegazioni'!N33</f>
        <v>-0.5</v>
      </c>
      <c r="O33" s="10">
        <f>'[1]2. Delegazioni'!O33</f>
        <v>14</v>
      </c>
      <c r="P33" s="11">
        <f>'[1]2. Delegazioni'!P33</f>
        <v>6</v>
      </c>
      <c r="Q33" s="20">
        <f>'[1]2. Delegazioni'!Q33</f>
        <v>0.75</v>
      </c>
      <c r="R33" s="8"/>
      <c r="S33" s="8"/>
    </row>
    <row r="34" spans="2:19" s="7" customFormat="1" x14ac:dyDescent="0.2">
      <c r="B34" s="8" t="s">
        <v>60</v>
      </c>
      <c r="C34" s="10">
        <f>'[1]2. Delegazioni'!C34</f>
        <v>23</v>
      </c>
      <c r="D34" s="11">
        <f>'[1]2. Delegazioni'!D34</f>
        <v>-3</v>
      </c>
      <c r="E34" s="20">
        <f>'[1]2. Delegazioni'!E34</f>
        <v>-0.1154</v>
      </c>
      <c r="F34" s="10">
        <f>'[1]2. Delegazioni'!F34</f>
        <v>12</v>
      </c>
      <c r="G34" s="11">
        <f>'[1]2. Delegazioni'!G34</f>
        <v>-5</v>
      </c>
      <c r="H34" s="20">
        <f>'[1]2. Delegazioni'!H34</f>
        <v>-0.29409999999999997</v>
      </c>
      <c r="I34" s="10">
        <f>'[1]2. Delegazioni'!I34</f>
        <v>1</v>
      </c>
      <c r="J34" s="11">
        <f>'[1]2. Delegazioni'!J34</f>
        <v>-1</v>
      </c>
      <c r="K34" s="20">
        <f>'[1]2. Delegazioni'!K34</f>
        <v>-0.5</v>
      </c>
      <c r="L34" s="10">
        <f>'[1]2. Delegazioni'!L34</f>
        <v>0</v>
      </c>
      <c r="M34" s="11">
        <f>'[1]2. Delegazioni'!M34</f>
        <v>0</v>
      </c>
      <c r="N34" s="19" t="s">
        <v>146</v>
      </c>
      <c r="O34" s="10">
        <f>'[1]2. Delegazioni'!O34</f>
        <v>10</v>
      </c>
      <c r="P34" s="11">
        <f>'[1]2. Delegazioni'!P34</f>
        <v>3</v>
      </c>
      <c r="Q34" s="20">
        <f>'[1]2. Delegazioni'!Q34</f>
        <v>0.42859999999999998</v>
      </c>
      <c r="R34" s="8"/>
      <c r="S34" s="8"/>
    </row>
    <row r="35" spans="2:19" s="7" customFormat="1" x14ac:dyDescent="0.2">
      <c r="B35" s="8" t="s">
        <v>61</v>
      </c>
      <c r="C35" s="10">
        <f>'[1]2. Delegazioni'!C35</f>
        <v>184</v>
      </c>
      <c r="D35" s="11">
        <f>'[1]2. Delegazioni'!D35</f>
        <v>106</v>
      </c>
      <c r="E35" s="20">
        <f>'[1]2. Delegazioni'!E35</f>
        <v>1.359</v>
      </c>
      <c r="F35" s="10">
        <f>'[1]2. Delegazioni'!F35</f>
        <v>28</v>
      </c>
      <c r="G35" s="11">
        <f>'[1]2. Delegazioni'!G35</f>
        <v>7</v>
      </c>
      <c r="H35" s="20">
        <f>'[1]2. Delegazioni'!H35</f>
        <v>0.33329999999999999</v>
      </c>
      <c r="I35" s="10">
        <f>'[1]2. Delegazioni'!I35</f>
        <v>139</v>
      </c>
      <c r="J35" s="11">
        <f>'[1]2. Delegazioni'!J35</f>
        <v>106</v>
      </c>
      <c r="K35" s="20">
        <f>'[1]2. Delegazioni'!K35</f>
        <v>3.2121</v>
      </c>
      <c r="L35" s="10">
        <f>'[1]2. Delegazioni'!L35</f>
        <v>0</v>
      </c>
      <c r="M35" s="11">
        <f>'[1]2. Delegazioni'!M35</f>
        <v>-2</v>
      </c>
      <c r="N35" s="20">
        <f>'[1]2. Delegazioni'!N35</f>
        <v>-1</v>
      </c>
      <c r="O35" s="10">
        <f>'[1]2. Delegazioni'!O35</f>
        <v>17</v>
      </c>
      <c r="P35" s="11">
        <f>'[1]2. Delegazioni'!P35</f>
        <v>-5</v>
      </c>
      <c r="Q35" s="20">
        <f>'[1]2. Delegazioni'!Q35</f>
        <v>-0.2273</v>
      </c>
      <c r="R35" s="8"/>
      <c r="S35" s="8"/>
    </row>
    <row r="36" spans="2:19" s="7" customFormat="1" x14ac:dyDescent="0.2">
      <c r="B36" s="8" t="s">
        <v>62</v>
      </c>
      <c r="C36" s="10">
        <f>'[1]2. Delegazioni'!C36</f>
        <v>298</v>
      </c>
      <c r="D36" s="11">
        <f>'[1]2. Delegazioni'!D36</f>
        <v>47</v>
      </c>
      <c r="E36" s="20">
        <f>'[1]2. Delegazioni'!E36</f>
        <v>0.18729999999999999</v>
      </c>
      <c r="F36" s="10">
        <f>'[1]2. Delegazioni'!F36</f>
        <v>94</v>
      </c>
      <c r="G36" s="11">
        <f>'[1]2. Delegazioni'!G36</f>
        <v>2</v>
      </c>
      <c r="H36" s="20">
        <f>'[1]2. Delegazioni'!H36</f>
        <v>2.1700000000000001E-2</v>
      </c>
      <c r="I36" s="10">
        <f>'[1]2. Delegazioni'!I36</f>
        <v>22</v>
      </c>
      <c r="J36" s="11">
        <f>'[1]2. Delegazioni'!J36</f>
        <v>3</v>
      </c>
      <c r="K36" s="20">
        <f>'[1]2. Delegazioni'!K36</f>
        <v>0.15790000000000001</v>
      </c>
      <c r="L36" s="10">
        <f>'[1]2. Delegazioni'!L36</f>
        <v>41</v>
      </c>
      <c r="M36" s="11">
        <f>'[1]2. Delegazioni'!M36</f>
        <v>3</v>
      </c>
      <c r="N36" s="20">
        <f>'[1]2. Delegazioni'!N36</f>
        <v>7.8899999999999998E-2</v>
      </c>
      <c r="O36" s="10">
        <f>'[1]2. Delegazioni'!O36</f>
        <v>141</v>
      </c>
      <c r="P36" s="11">
        <f>'[1]2. Delegazioni'!P36</f>
        <v>39</v>
      </c>
      <c r="Q36" s="20">
        <f>'[1]2. Delegazioni'!Q36</f>
        <v>0.38240000000000002</v>
      </c>
      <c r="R36" s="8"/>
      <c r="S36" s="8"/>
    </row>
    <row r="37" spans="2:19" s="7" customFormat="1" x14ac:dyDescent="0.2">
      <c r="B37" s="8" t="s">
        <v>63</v>
      </c>
      <c r="C37" s="10">
        <f>'[1]2. Delegazioni'!C37</f>
        <v>254</v>
      </c>
      <c r="D37" s="11">
        <f>'[1]2. Delegazioni'!D37</f>
        <v>26</v>
      </c>
      <c r="E37" s="20">
        <f>'[1]2. Delegazioni'!E37</f>
        <v>0.114</v>
      </c>
      <c r="F37" s="10">
        <f>'[1]2. Delegazioni'!F37</f>
        <v>70</v>
      </c>
      <c r="G37" s="11">
        <f>'[1]2. Delegazioni'!G37</f>
        <v>6</v>
      </c>
      <c r="H37" s="20">
        <f>'[1]2. Delegazioni'!H37</f>
        <v>9.3799999999999994E-2</v>
      </c>
      <c r="I37" s="10">
        <f>'[1]2. Delegazioni'!I37</f>
        <v>37</v>
      </c>
      <c r="J37" s="11">
        <f>'[1]2. Delegazioni'!J37</f>
        <v>19</v>
      </c>
      <c r="K37" s="20">
        <f>'[1]2. Delegazioni'!K37</f>
        <v>1.0556000000000001</v>
      </c>
      <c r="L37" s="10">
        <f>'[1]2. Delegazioni'!L37</f>
        <v>17</v>
      </c>
      <c r="M37" s="11">
        <f>'[1]2. Delegazioni'!M37</f>
        <v>5</v>
      </c>
      <c r="N37" s="20">
        <f>'[1]2. Delegazioni'!N37</f>
        <v>0.41670000000000001</v>
      </c>
      <c r="O37" s="10">
        <f>'[1]2. Delegazioni'!O37</f>
        <v>130</v>
      </c>
      <c r="P37" s="11">
        <f>'[1]2. Delegazioni'!P37</f>
        <v>-4</v>
      </c>
      <c r="Q37" s="20">
        <f>'[1]2. Delegazioni'!Q37</f>
        <v>-2.9899999999999999E-2</v>
      </c>
      <c r="R37" s="8"/>
      <c r="S37" s="8"/>
    </row>
    <row r="38" spans="2:19" s="7" customFormat="1" x14ac:dyDescent="0.2">
      <c r="B38" s="8" t="s">
        <v>5</v>
      </c>
      <c r="C38" s="10">
        <f>'[1]2. Delegazioni'!C38</f>
        <v>1883</v>
      </c>
      <c r="D38" s="11">
        <f>'[1]2. Delegazioni'!D38</f>
        <v>178</v>
      </c>
      <c r="E38" s="20">
        <f>'[1]2. Delegazioni'!E38</f>
        <v>0.10440000000000001</v>
      </c>
      <c r="F38" s="10">
        <f>'[1]2. Delegazioni'!F38</f>
        <v>542</v>
      </c>
      <c r="G38" s="11">
        <f>'[1]2. Delegazioni'!G38</f>
        <v>53</v>
      </c>
      <c r="H38" s="20">
        <f>'[1]2. Delegazioni'!H38</f>
        <v>0.1084</v>
      </c>
      <c r="I38" s="10">
        <f>'[1]2. Delegazioni'!I38</f>
        <v>581</v>
      </c>
      <c r="J38" s="11">
        <f>'[1]2. Delegazioni'!J38</f>
        <v>53</v>
      </c>
      <c r="K38" s="20">
        <f>'[1]2. Delegazioni'!K38</f>
        <v>0.1004</v>
      </c>
      <c r="L38" s="10">
        <f>'[1]2. Delegazioni'!L38</f>
        <v>92</v>
      </c>
      <c r="M38" s="11">
        <f>'[1]2. Delegazioni'!M38</f>
        <v>18</v>
      </c>
      <c r="N38" s="20">
        <f>'[1]2. Delegazioni'!N38</f>
        <v>0.2432</v>
      </c>
      <c r="O38" s="10">
        <f>'[1]2. Delegazioni'!O38</f>
        <v>668</v>
      </c>
      <c r="P38" s="11">
        <f>'[1]2. Delegazioni'!P38</f>
        <v>54</v>
      </c>
      <c r="Q38" s="20">
        <f>'[1]2. Delegazioni'!Q38</f>
        <v>8.7900000000000006E-2</v>
      </c>
      <c r="R38" s="8"/>
      <c r="S38" s="8"/>
    </row>
    <row r="39" spans="2:19" s="7" customFormat="1" x14ac:dyDescent="0.2">
      <c r="B39" s="8" t="s">
        <v>40</v>
      </c>
      <c r="C39" s="10">
        <f>'[1]2. Delegazioni'!C39</f>
        <v>445</v>
      </c>
      <c r="D39" s="11">
        <f>'[1]2. Delegazioni'!D39</f>
        <v>112</v>
      </c>
      <c r="E39" s="20">
        <f>'[1]2. Delegazioni'!E39</f>
        <v>0.33629999999999999</v>
      </c>
      <c r="F39" s="10">
        <f>'[1]2. Delegazioni'!F39</f>
        <v>156</v>
      </c>
      <c r="G39" s="11">
        <f>'[1]2. Delegazioni'!G39</f>
        <v>48</v>
      </c>
      <c r="H39" s="20">
        <f>'[1]2. Delegazioni'!H39</f>
        <v>0.44440000000000002</v>
      </c>
      <c r="I39" s="10">
        <f>'[1]2. Delegazioni'!I39</f>
        <v>89</v>
      </c>
      <c r="J39" s="11">
        <f>'[1]2. Delegazioni'!J39</f>
        <v>49</v>
      </c>
      <c r="K39" s="20">
        <f>'[1]2. Delegazioni'!K39</f>
        <v>1.2250000000000001</v>
      </c>
      <c r="L39" s="10">
        <f>'[1]2. Delegazioni'!L39</f>
        <v>69</v>
      </c>
      <c r="M39" s="11">
        <f>'[1]2. Delegazioni'!M39</f>
        <v>3</v>
      </c>
      <c r="N39" s="20">
        <f>'[1]2. Delegazioni'!N39</f>
        <v>4.5499999999999999E-2</v>
      </c>
      <c r="O39" s="10">
        <f>'[1]2. Delegazioni'!O39</f>
        <v>131</v>
      </c>
      <c r="P39" s="11">
        <f>'[1]2. Delegazioni'!P39</f>
        <v>12</v>
      </c>
      <c r="Q39" s="20">
        <f>'[1]2. Delegazioni'!Q39</f>
        <v>0.1008</v>
      </c>
      <c r="R39" s="8"/>
      <c r="S39" s="8"/>
    </row>
    <row r="40" spans="2:19" s="7" customFormat="1" x14ac:dyDescent="0.2">
      <c r="B40" s="8" t="s">
        <v>9</v>
      </c>
      <c r="C40" s="10">
        <f>'[1]2. Delegazioni'!C40</f>
        <v>305</v>
      </c>
      <c r="D40" s="11">
        <f>'[1]2. Delegazioni'!D40</f>
        <v>23</v>
      </c>
      <c r="E40" s="20">
        <f>'[1]2. Delegazioni'!E40</f>
        <v>8.1600000000000006E-2</v>
      </c>
      <c r="F40" s="10">
        <f>'[1]2. Delegazioni'!F40</f>
        <v>71</v>
      </c>
      <c r="G40" s="11">
        <f>'[1]2. Delegazioni'!G40</f>
        <v>14</v>
      </c>
      <c r="H40" s="20">
        <f>'[1]2. Delegazioni'!H40</f>
        <v>0.24560000000000001</v>
      </c>
      <c r="I40" s="10">
        <f>'[1]2. Delegazioni'!I40</f>
        <v>61</v>
      </c>
      <c r="J40" s="11">
        <f>'[1]2. Delegazioni'!J40</f>
        <v>-19</v>
      </c>
      <c r="K40" s="20">
        <f>'[1]2. Delegazioni'!K40</f>
        <v>-0.23749999999999999</v>
      </c>
      <c r="L40" s="10">
        <f>'[1]2. Delegazioni'!L40</f>
        <v>41</v>
      </c>
      <c r="M40" s="11">
        <f>'[1]2. Delegazioni'!M40</f>
        <v>15</v>
      </c>
      <c r="N40" s="20">
        <f>'[1]2. Delegazioni'!N40</f>
        <v>0.57689999999999997</v>
      </c>
      <c r="O40" s="10">
        <f>'[1]2. Delegazioni'!O40</f>
        <v>132</v>
      </c>
      <c r="P40" s="11">
        <f>'[1]2. Delegazioni'!P40</f>
        <v>13</v>
      </c>
      <c r="Q40" s="20">
        <f>'[1]2. Delegazioni'!Q40</f>
        <v>0.10920000000000001</v>
      </c>
      <c r="R40" s="8"/>
      <c r="S40" s="8"/>
    </row>
    <row r="41" spans="2:19" s="7" customFormat="1" x14ac:dyDescent="0.2">
      <c r="B41" s="8" t="s">
        <v>41</v>
      </c>
      <c r="C41" s="10">
        <f>'[1]2. Delegazioni'!C41</f>
        <v>937</v>
      </c>
      <c r="D41" s="11">
        <f>'[1]2. Delegazioni'!D41</f>
        <v>177</v>
      </c>
      <c r="E41" s="20">
        <f>'[1]2. Delegazioni'!E41</f>
        <v>0.2329</v>
      </c>
      <c r="F41" s="10">
        <f>'[1]2. Delegazioni'!F41</f>
        <v>260</v>
      </c>
      <c r="G41" s="11">
        <f>'[1]2. Delegazioni'!G41</f>
        <v>73</v>
      </c>
      <c r="H41" s="20">
        <f>'[1]2. Delegazioni'!H41</f>
        <v>0.39040000000000002</v>
      </c>
      <c r="I41" s="10">
        <f>'[1]2. Delegazioni'!I41</f>
        <v>139</v>
      </c>
      <c r="J41" s="11">
        <f>'[1]2. Delegazioni'!J41</f>
        <v>22</v>
      </c>
      <c r="K41" s="20">
        <f>'[1]2. Delegazioni'!K41</f>
        <v>0.188</v>
      </c>
      <c r="L41" s="10">
        <f>'[1]2. Delegazioni'!L41</f>
        <v>114</v>
      </c>
      <c r="M41" s="11">
        <f>'[1]2. Delegazioni'!M41</f>
        <v>6</v>
      </c>
      <c r="N41" s="20">
        <f>'[1]2. Delegazioni'!N41</f>
        <v>5.5599999999999997E-2</v>
      </c>
      <c r="O41" s="10">
        <f>'[1]2. Delegazioni'!O41</f>
        <v>424</v>
      </c>
      <c r="P41" s="11">
        <f>'[1]2. Delegazioni'!P41</f>
        <v>76</v>
      </c>
      <c r="Q41" s="20">
        <f>'[1]2. Delegazioni'!Q41</f>
        <v>0.21840000000000001</v>
      </c>
      <c r="R41" s="8"/>
      <c r="S41" s="8"/>
    </row>
    <row r="42" spans="2:19" s="7" customFormat="1" x14ac:dyDescent="0.2">
      <c r="B42" s="8" t="s">
        <v>42</v>
      </c>
      <c r="C42" s="10">
        <f>'[1]2. Delegazioni'!C42</f>
        <v>807</v>
      </c>
      <c r="D42" s="11">
        <f>'[1]2. Delegazioni'!D42</f>
        <v>31</v>
      </c>
      <c r="E42" s="20">
        <f>'[1]2. Delegazioni'!E42</f>
        <v>3.9899999999999998E-2</v>
      </c>
      <c r="F42" s="10">
        <f>'[1]2. Delegazioni'!F42</f>
        <v>230</v>
      </c>
      <c r="G42" s="11">
        <f>'[1]2. Delegazioni'!G42</f>
        <v>-30</v>
      </c>
      <c r="H42" s="20">
        <f>'[1]2. Delegazioni'!H42</f>
        <v>-0.1154</v>
      </c>
      <c r="I42" s="10">
        <f>'[1]2. Delegazioni'!I42</f>
        <v>131</v>
      </c>
      <c r="J42" s="11">
        <f>'[1]2. Delegazioni'!J42</f>
        <v>46</v>
      </c>
      <c r="K42" s="20">
        <f>'[1]2. Delegazioni'!K42</f>
        <v>0.54120000000000001</v>
      </c>
      <c r="L42" s="10">
        <f>'[1]2. Delegazioni'!L42</f>
        <v>79</v>
      </c>
      <c r="M42" s="11">
        <f>'[1]2. Delegazioni'!M42</f>
        <v>2</v>
      </c>
      <c r="N42" s="20">
        <f>'[1]2. Delegazioni'!N42</f>
        <v>2.5999999999999999E-2</v>
      </c>
      <c r="O42" s="10">
        <f>'[1]2. Delegazioni'!O42</f>
        <v>367</v>
      </c>
      <c r="P42" s="11">
        <f>'[1]2. Delegazioni'!P42</f>
        <v>13</v>
      </c>
      <c r="Q42" s="20">
        <f>'[1]2. Delegazioni'!Q42</f>
        <v>3.6700000000000003E-2</v>
      </c>
      <c r="R42" s="8"/>
      <c r="S42" s="8"/>
    </row>
    <row r="43" spans="2:19" s="7" customFormat="1" x14ac:dyDescent="0.2">
      <c r="B43" s="8" t="s">
        <v>7</v>
      </c>
      <c r="C43" s="10">
        <f>'[1]2. Delegazioni'!C43</f>
        <v>413</v>
      </c>
      <c r="D43" s="11">
        <f>'[1]2. Delegazioni'!D43</f>
        <v>-28</v>
      </c>
      <c r="E43" s="20">
        <f>'[1]2. Delegazioni'!E43</f>
        <v>-6.3500000000000001E-2</v>
      </c>
      <c r="F43" s="10">
        <f>'[1]2. Delegazioni'!F43</f>
        <v>123</v>
      </c>
      <c r="G43" s="11">
        <f>'[1]2. Delegazioni'!G43</f>
        <v>-42</v>
      </c>
      <c r="H43" s="20">
        <f>'[1]2. Delegazioni'!H43</f>
        <v>-0.2545</v>
      </c>
      <c r="I43" s="10">
        <f>'[1]2. Delegazioni'!I43</f>
        <v>49</v>
      </c>
      <c r="J43" s="11">
        <f>'[1]2. Delegazioni'!J43</f>
        <v>11</v>
      </c>
      <c r="K43" s="20">
        <f>'[1]2. Delegazioni'!K43</f>
        <v>0.28949999999999998</v>
      </c>
      <c r="L43" s="10">
        <f>'[1]2. Delegazioni'!L43</f>
        <v>51</v>
      </c>
      <c r="M43" s="11">
        <f>'[1]2. Delegazioni'!M43</f>
        <v>-14</v>
      </c>
      <c r="N43" s="20">
        <f>'[1]2. Delegazioni'!N43</f>
        <v>-0.21540000000000001</v>
      </c>
      <c r="O43" s="10">
        <f>'[1]2. Delegazioni'!O43</f>
        <v>190</v>
      </c>
      <c r="P43" s="11">
        <f>'[1]2. Delegazioni'!P43</f>
        <v>17</v>
      </c>
      <c r="Q43" s="20">
        <f>'[1]2. Delegazioni'!Q43</f>
        <v>9.8299999999999998E-2</v>
      </c>
      <c r="R43" s="8"/>
      <c r="S43" s="8"/>
    </row>
    <row r="44" spans="2:19" s="7" customFormat="1" x14ac:dyDescent="0.2">
      <c r="B44" s="8" t="s">
        <v>43</v>
      </c>
      <c r="C44" s="10">
        <f>'[1]2. Delegazioni'!C44</f>
        <v>723</v>
      </c>
      <c r="D44" s="11">
        <f>'[1]2. Delegazioni'!D44</f>
        <v>103</v>
      </c>
      <c r="E44" s="20">
        <f>'[1]2. Delegazioni'!E44</f>
        <v>0.1661</v>
      </c>
      <c r="F44" s="10">
        <f>'[1]2. Delegazioni'!F44</f>
        <v>137</v>
      </c>
      <c r="G44" s="11">
        <f>'[1]2. Delegazioni'!G44</f>
        <v>20</v>
      </c>
      <c r="H44" s="20">
        <f>'[1]2. Delegazioni'!H44</f>
        <v>0.1709</v>
      </c>
      <c r="I44" s="10">
        <f>'[1]2. Delegazioni'!I44</f>
        <v>32</v>
      </c>
      <c r="J44" s="11">
        <f>'[1]2. Delegazioni'!J44</f>
        <v>4</v>
      </c>
      <c r="K44" s="20">
        <f>'[1]2. Delegazioni'!K44</f>
        <v>0.1429</v>
      </c>
      <c r="L44" s="10">
        <f>'[1]2. Delegazioni'!L44</f>
        <v>183</v>
      </c>
      <c r="M44" s="11">
        <f>'[1]2. Delegazioni'!M44</f>
        <v>-67</v>
      </c>
      <c r="N44" s="20">
        <f>'[1]2. Delegazioni'!N44</f>
        <v>-0.26800000000000002</v>
      </c>
      <c r="O44" s="10">
        <f>'[1]2. Delegazioni'!O44</f>
        <v>371</v>
      </c>
      <c r="P44" s="11">
        <f>'[1]2. Delegazioni'!P44</f>
        <v>146</v>
      </c>
      <c r="Q44" s="20">
        <f>'[1]2. Delegazioni'!Q44</f>
        <v>0.64890000000000003</v>
      </c>
      <c r="R44" s="8"/>
      <c r="S44" s="8"/>
    </row>
    <row r="45" spans="2:19" s="7" customFormat="1" x14ac:dyDescent="0.2">
      <c r="B45" s="8" t="s">
        <v>44</v>
      </c>
      <c r="C45" s="10">
        <f>'[1]2. Delegazioni'!C45</f>
        <v>197</v>
      </c>
      <c r="D45" s="11">
        <f>'[1]2. Delegazioni'!D45</f>
        <v>29</v>
      </c>
      <c r="E45" s="20">
        <f>'[1]2. Delegazioni'!E45</f>
        <v>0.1726</v>
      </c>
      <c r="F45" s="10">
        <f>'[1]2. Delegazioni'!F45</f>
        <v>86</v>
      </c>
      <c r="G45" s="11">
        <f>'[1]2. Delegazioni'!G45</f>
        <v>22</v>
      </c>
      <c r="H45" s="20">
        <f>'[1]2. Delegazioni'!H45</f>
        <v>0.34379999999999999</v>
      </c>
      <c r="I45" s="10">
        <f>'[1]2. Delegazioni'!I45</f>
        <v>11</v>
      </c>
      <c r="J45" s="11">
        <f>'[1]2. Delegazioni'!J45</f>
        <v>-6</v>
      </c>
      <c r="K45" s="20">
        <f>'[1]2. Delegazioni'!K45</f>
        <v>-0.35289999999999999</v>
      </c>
      <c r="L45" s="10">
        <f>'[1]2. Delegazioni'!L45</f>
        <v>29</v>
      </c>
      <c r="M45" s="11">
        <f>'[1]2. Delegazioni'!M45</f>
        <v>10</v>
      </c>
      <c r="N45" s="20">
        <f>'[1]2. Delegazioni'!N45</f>
        <v>0.52629999999999999</v>
      </c>
      <c r="O45" s="10">
        <f>'[1]2. Delegazioni'!O45</f>
        <v>71</v>
      </c>
      <c r="P45" s="11">
        <f>'[1]2. Delegazioni'!P45</f>
        <v>3</v>
      </c>
      <c r="Q45" s="20">
        <f>'[1]2. Delegazioni'!Q45</f>
        <v>4.41E-2</v>
      </c>
      <c r="R45" s="8"/>
      <c r="S45" s="8"/>
    </row>
    <row r="46" spans="2:19" s="7" customFormat="1" ht="21" customHeight="1" x14ac:dyDescent="0.2">
      <c r="B46" s="13" t="s">
        <v>144</v>
      </c>
      <c r="C46" s="14">
        <f>'2. Categorie Dettaglio'!C25</f>
        <v>7115</v>
      </c>
      <c r="D46" s="47">
        <f>'2. Categorie Dettaglio'!D25</f>
        <v>881</v>
      </c>
      <c r="E46" s="15">
        <f>'2. Categorie Dettaglio'!E25</f>
        <v>0.14132178376644208</v>
      </c>
      <c r="F46" s="14">
        <f>'2. Categorie Dettaglio'!F25</f>
        <v>1943</v>
      </c>
      <c r="G46" s="47">
        <f>'2. Categorie Dettaglio'!G25</f>
        <v>166</v>
      </c>
      <c r="H46" s="15">
        <f>'2. Categorie Dettaglio'!H25</f>
        <v>9.3415869442881258E-2</v>
      </c>
      <c r="I46" s="14">
        <f>'2. Categorie Dettaglio'!I25</f>
        <v>1429</v>
      </c>
      <c r="J46" s="47">
        <f>'2. Categorie Dettaglio'!J25</f>
        <v>310</v>
      </c>
      <c r="K46" s="15">
        <f>'2. Categorie Dettaglio'!K25</f>
        <v>0.27703306523681859</v>
      </c>
      <c r="L46" s="10">
        <f>'2. Categorie Dettaglio'!L25</f>
        <v>751</v>
      </c>
      <c r="M46" s="11">
        <f>'2. Categorie Dettaglio'!M25</f>
        <v>-22</v>
      </c>
      <c r="N46" s="20">
        <f>'2. Categorie Dettaglio'!N25</f>
        <v>-2.8460543337645538E-2</v>
      </c>
      <c r="O46" s="10">
        <f>'2. Categorie Dettaglio'!O25</f>
        <v>2992</v>
      </c>
      <c r="P46" s="11">
        <f>'2. Categorie Dettaglio'!P25</f>
        <v>427</v>
      </c>
      <c r="Q46" s="20">
        <f>'2. Categorie Dettaglio'!Q25</f>
        <v>0.16647173489278752</v>
      </c>
    </row>
    <row r="47" spans="2:19" s="7" customFormat="1" ht="24.95" customHeight="1" x14ac:dyDescent="0.2">
      <c r="B47" s="157" t="s">
        <v>47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50" spans="2:19" s="6" customFormat="1" ht="24.95" customHeight="1" x14ac:dyDescent="0.25">
      <c r="B50" s="46" t="s">
        <v>226</v>
      </c>
      <c r="C50" s="46"/>
      <c r="D50" s="46"/>
      <c r="E50" s="46"/>
      <c r="F50" s="46"/>
      <c r="G50" s="46"/>
      <c r="H50" s="46"/>
      <c r="I50" s="46"/>
      <c r="J50" s="46"/>
      <c r="K50" s="46"/>
      <c r="L50" s="42"/>
      <c r="M50" s="42"/>
      <c r="N50" s="42"/>
      <c r="O50" s="1"/>
      <c r="P50" s="1"/>
      <c r="Q50" s="1"/>
    </row>
    <row r="51" spans="2:19" s="7" customFormat="1" ht="15" customHeight="1" x14ac:dyDescent="0.2">
      <c r="B51" s="162" t="s">
        <v>64</v>
      </c>
      <c r="C51" s="167" t="s">
        <v>55</v>
      </c>
      <c r="D51" s="167"/>
      <c r="E51" s="167"/>
      <c r="F51" s="160" t="s">
        <v>2</v>
      </c>
      <c r="G51" s="160"/>
      <c r="H51" s="160"/>
      <c r="I51" s="160"/>
      <c r="J51" s="160"/>
      <c r="K51" s="160"/>
      <c r="L51" s="42"/>
      <c r="M51" s="42"/>
      <c r="N51" s="42"/>
    </row>
    <row r="52" spans="2:19" s="7" customFormat="1" ht="30.75" customHeight="1" x14ac:dyDescent="0.2">
      <c r="B52" s="163"/>
      <c r="C52" s="168"/>
      <c r="D52" s="168"/>
      <c r="E52" s="168"/>
      <c r="F52" s="164" t="s">
        <v>27</v>
      </c>
      <c r="G52" s="164"/>
      <c r="H52" s="164"/>
      <c r="I52" s="164" t="s">
        <v>28</v>
      </c>
      <c r="J52" s="164"/>
      <c r="K52" s="164"/>
      <c r="L52" s="42"/>
      <c r="M52" s="42"/>
      <c r="N52" s="42"/>
    </row>
    <row r="53" spans="2:19" s="7" customFormat="1" ht="42" customHeight="1" x14ac:dyDescent="0.2">
      <c r="B53" s="9"/>
      <c r="C53" s="67" t="s">
        <v>268</v>
      </c>
      <c r="D53" s="68" t="s">
        <v>169</v>
      </c>
      <c r="E53" s="68" t="s">
        <v>170</v>
      </c>
      <c r="F53" s="67" t="s">
        <v>268</v>
      </c>
      <c r="G53" s="68" t="s">
        <v>169</v>
      </c>
      <c r="H53" s="68" t="s">
        <v>170</v>
      </c>
      <c r="I53" s="67" t="s">
        <v>268</v>
      </c>
      <c r="J53" s="68" t="s">
        <v>169</v>
      </c>
      <c r="K53" s="68" t="s">
        <v>170</v>
      </c>
      <c r="L53" s="42"/>
      <c r="M53" s="42"/>
      <c r="N53" s="42"/>
    </row>
    <row r="54" spans="2:19" s="7" customFormat="1" x14ac:dyDescent="0.2">
      <c r="B54" s="8" t="s">
        <v>58</v>
      </c>
      <c r="C54" s="43">
        <f>'[1]2. Delegazioni'!C54</f>
        <v>847</v>
      </c>
      <c r="D54" s="44">
        <f>'[1]2. Delegazioni'!D54</f>
        <v>90</v>
      </c>
      <c r="E54" s="45">
        <f>'[1]2. Delegazioni'!E54</f>
        <v>0.11890000000000001</v>
      </c>
      <c r="F54" s="43">
        <f>'[1]2. Delegazioni'!F54</f>
        <v>299</v>
      </c>
      <c r="G54" s="44">
        <f>'[1]2. Delegazioni'!G54</f>
        <v>8</v>
      </c>
      <c r="H54" s="45">
        <f>'[1]2. Delegazioni'!H54</f>
        <v>2.75E-2</v>
      </c>
      <c r="I54" s="43">
        <f>'[1]2. Delegazioni'!I54</f>
        <v>548</v>
      </c>
      <c r="J54" s="44">
        <f>'[1]2. Delegazioni'!J54</f>
        <v>82</v>
      </c>
      <c r="K54" s="45">
        <f>'[1]2. Delegazioni'!K54</f>
        <v>0.17599999999999999</v>
      </c>
      <c r="L54" s="42"/>
      <c r="M54" s="42"/>
      <c r="N54" s="42"/>
      <c r="O54" s="10"/>
      <c r="P54" s="11"/>
      <c r="Q54" s="12"/>
      <c r="R54" s="8"/>
      <c r="S54" s="8"/>
    </row>
    <row r="55" spans="2:19" s="7" customFormat="1" x14ac:dyDescent="0.2">
      <c r="B55" s="8" t="s">
        <v>59</v>
      </c>
      <c r="C55" s="10">
        <f>'[1]2. Delegazioni'!C55</f>
        <v>102</v>
      </c>
      <c r="D55" s="11">
        <f>'[1]2. Delegazioni'!D55</f>
        <v>20</v>
      </c>
      <c r="E55" s="20">
        <f>'[1]2. Delegazioni'!E55</f>
        <v>0.24390000000000001</v>
      </c>
      <c r="F55" s="10">
        <f>'[1]2. Delegazioni'!F55</f>
        <v>47</v>
      </c>
      <c r="G55" s="11">
        <f>'[1]2. Delegazioni'!G55</f>
        <v>14</v>
      </c>
      <c r="H55" s="20">
        <f>'[1]2. Delegazioni'!H55</f>
        <v>0.42420000000000002</v>
      </c>
      <c r="I55" s="10">
        <f>'[1]2. Delegazioni'!I55</f>
        <v>55</v>
      </c>
      <c r="J55" s="11">
        <f>'[1]2. Delegazioni'!J55</f>
        <v>6</v>
      </c>
      <c r="K55" s="20">
        <f>'[1]2. Delegazioni'!K55</f>
        <v>0.12239999999999999</v>
      </c>
      <c r="L55" s="42"/>
      <c r="M55" s="42"/>
      <c r="N55" s="42"/>
      <c r="O55" s="10"/>
      <c r="P55" s="11"/>
      <c r="Q55" s="12"/>
      <c r="R55" s="8"/>
      <c r="S55" s="8"/>
    </row>
    <row r="56" spans="2:19" s="7" customFormat="1" x14ac:dyDescent="0.2">
      <c r="B56" s="8" t="s">
        <v>60</v>
      </c>
      <c r="C56" s="10">
        <f>'[1]2. Delegazioni'!C56</f>
        <v>25</v>
      </c>
      <c r="D56" s="11">
        <f>'[1]2. Delegazioni'!D56</f>
        <v>-8</v>
      </c>
      <c r="E56" s="20">
        <f>'[1]2. Delegazioni'!E56</f>
        <v>-0.2424</v>
      </c>
      <c r="F56" s="10">
        <f>'[1]2. Delegazioni'!F56</f>
        <v>6</v>
      </c>
      <c r="G56" s="11">
        <f>'[1]2. Delegazioni'!G56</f>
        <v>-5</v>
      </c>
      <c r="H56" s="20">
        <f>'[1]2. Delegazioni'!H56</f>
        <v>-0.45450000000000002</v>
      </c>
      <c r="I56" s="10">
        <f>'[1]2. Delegazioni'!I56</f>
        <v>19</v>
      </c>
      <c r="J56" s="11">
        <f>'[1]2. Delegazioni'!J56</f>
        <v>-3</v>
      </c>
      <c r="K56" s="20">
        <f>'[1]2. Delegazioni'!K56</f>
        <v>-0.13639999999999999</v>
      </c>
      <c r="L56" s="42"/>
      <c r="M56" s="42"/>
      <c r="N56" s="42"/>
      <c r="O56" s="10"/>
      <c r="P56" s="11"/>
      <c r="Q56" s="12"/>
      <c r="R56" s="8"/>
      <c r="S56" s="8"/>
    </row>
    <row r="57" spans="2:19" s="7" customFormat="1" x14ac:dyDescent="0.2">
      <c r="B57" s="8" t="s">
        <v>61</v>
      </c>
      <c r="C57" s="10">
        <f>'[1]2. Delegazioni'!C57</f>
        <v>217</v>
      </c>
      <c r="D57" s="11">
        <f>'[1]2. Delegazioni'!D57</f>
        <v>105</v>
      </c>
      <c r="E57" s="20">
        <f>'[1]2. Delegazioni'!E57</f>
        <v>0.9375</v>
      </c>
      <c r="F57" s="10">
        <f>'[1]2. Delegazioni'!F57</f>
        <v>133</v>
      </c>
      <c r="G57" s="11">
        <f>'[1]2. Delegazioni'!G57</f>
        <v>73</v>
      </c>
      <c r="H57" s="20">
        <f>'[1]2. Delegazioni'!H57</f>
        <v>1.2166999999999999</v>
      </c>
      <c r="I57" s="10">
        <f>'[1]2. Delegazioni'!I57</f>
        <v>84</v>
      </c>
      <c r="J57" s="11">
        <f>'[1]2. Delegazioni'!J57</f>
        <v>32</v>
      </c>
      <c r="K57" s="20">
        <f>'[1]2. Delegazioni'!K57</f>
        <v>0.61539999999999995</v>
      </c>
      <c r="L57" s="42"/>
      <c r="M57" s="42"/>
      <c r="N57" s="42"/>
      <c r="O57" s="10"/>
      <c r="P57" s="11"/>
      <c r="Q57" s="12"/>
      <c r="R57" s="8"/>
      <c r="S57" s="8"/>
    </row>
    <row r="58" spans="2:19" s="7" customFormat="1" x14ac:dyDescent="0.2">
      <c r="B58" s="8" t="s">
        <v>62</v>
      </c>
      <c r="C58" s="10">
        <f>'[1]2. Delegazioni'!C58</f>
        <v>523</v>
      </c>
      <c r="D58" s="11">
        <f>'[1]2. Delegazioni'!D58</f>
        <v>54</v>
      </c>
      <c r="E58" s="20">
        <f>'[1]2. Delegazioni'!E58</f>
        <v>0.11509999999999999</v>
      </c>
      <c r="F58" s="10">
        <f>'[1]2. Delegazioni'!F58</f>
        <v>318</v>
      </c>
      <c r="G58" s="11">
        <f>'[1]2. Delegazioni'!G58</f>
        <v>29</v>
      </c>
      <c r="H58" s="20">
        <f>'[1]2. Delegazioni'!H58</f>
        <v>0.1003</v>
      </c>
      <c r="I58" s="10">
        <f>'[1]2. Delegazioni'!I58</f>
        <v>205</v>
      </c>
      <c r="J58" s="11">
        <f>'[1]2. Delegazioni'!J58</f>
        <v>25</v>
      </c>
      <c r="K58" s="20">
        <f>'[1]2. Delegazioni'!K58</f>
        <v>0.1389</v>
      </c>
      <c r="L58" s="42"/>
      <c r="M58" s="42"/>
      <c r="N58" s="42"/>
      <c r="O58" s="10"/>
      <c r="P58" s="11"/>
      <c r="Q58" s="12"/>
      <c r="R58" s="8"/>
      <c r="S58" s="8"/>
    </row>
    <row r="59" spans="2:19" s="7" customFormat="1" x14ac:dyDescent="0.2">
      <c r="B59" s="8" t="s">
        <v>63</v>
      </c>
      <c r="C59" s="10">
        <f>'[1]2. Delegazioni'!C59</f>
        <v>451</v>
      </c>
      <c r="D59" s="11">
        <f>'[1]2. Delegazioni'!D59</f>
        <v>27</v>
      </c>
      <c r="E59" s="20">
        <f>'[1]2. Delegazioni'!E59</f>
        <v>6.3700000000000007E-2</v>
      </c>
      <c r="F59" s="10">
        <f>'[1]2. Delegazioni'!F59</f>
        <v>258</v>
      </c>
      <c r="G59" s="11">
        <f>'[1]2. Delegazioni'!G59</f>
        <v>2</v>
      </c>
      <c r="H59" s="20">
        <f>'[1]2. Delegazioni'!H59</f>
        <v>7.7999999999999996E-3</v>
      </c>
      <c r="I59" s="10">
        <f>'[1]2. Delegazioni'!I59</f>
        <v>193</v>
      </c>
      <c r="J59" s="11">
        <f>'[1]2. Delegazioni'!J59</f>
        <v>25</v>
      </c>
      <c r="K59" s="20">
        <f>'[1]2. Delegazioni'!K59</f>
        <v>0.14879999999999999</v>
      </c>
      <c r="L59" s="42"/>
      <c r="M59" s="42"/>
      <c r="N59" s="42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10">
        <f>'[1]2. Delegazioni'!C60</f>
        <v>2882</v>
      </c>
      <c r="D60" s="11">
        <f>'[1]2. Delegazioni'!D60</f>
        <v>155</v>
      </c>
      <c r="E60" s="20">
        <f>'[1]2. Delegazioni'!E60</f>
        <v>5.6800000000000003E-2</v>
      </c>
      <c r="F60" s="10">
        <f>'[1]2. Delegazioni'!F60</f>
        <v>1243</v>
      </c>
      <c r="G60" s="11">
        <f>'[1]2. Delegazioni'!G60</f>
        <v>83</v>
      </c>
      <c r="H60" s="20">
        <f>'[1]2. Delegazioni'!H60</f>
        <v>7.1599999999999997E-2</v>
      </c>
      <c r="I60" s="10">
        <f>'[1]2. Delegazioni'!I60</f>
        <v>1639</v>
      </c>
      <c r="J60" s="11">
        <f>'[1]2. Delegazioni'!J60</f>
        <v>72</v>
      </c>
      <c r="K60" s="20">
        <f>'[1]2. Delegazioni'!K60</f>
        <v>4.5900000000000003E-2</v>
      </c>
      <c r="L60" s="42"/>
      <c r="M60" s="42"/>
      <c r="N60" s="42"/>
    </row>
    <row r="61" spans="2:19" s="7" customFormat="1" x14ac:dyDescent="0.2">
      <c r="B61" s="8" t="s">
        <v>40</v>
      </c>
      <c r="C61" s="10">
        <f>'[1]2. Delegazioni'!C61</f>
        <v>698</v>
      </c>
      <c r="D61" s="11">
        <f>'[1]2. Delegazioni'!D61</f>
        <v>111</v>
      </c>
      <c r="E61" s="20">
        <f>'[1]2. Delegazioni'!E61</f>
        <v>0.18909999999999999</v>
      </c>
      <c r="F61" s="10">
        <f>'[1]2. Delegazioni'!F61</f>
        <v>356</v>
      </c>
      <c r="G61" s="11">
        <f>'[1]2. Delegazioni'!G61</f>
        <v>30</v>
      </c>
      <c r="H61" s="20">
        <f>'[1]2. Delegazioni'!H61</f>
        <v>9.1999999999999998E-2</v>
      </c>
      <c r="I61" s="10">
        <f>'[1]2. Delegazioni'!I61</f>
        <v>342</v>
      </c>
      <c r="J61" s="11">
        <f>'[1]2. Delegazioni'!J61</f>
        <v>81</v>
      </c>
      <c r="K61" s="20">
        <f>'[1]2. Delegazioni'!K61</f>
        <v>0.31030000000000002</v>
      </c>
      <c r="L61" s="42"/>
      <c r="M61" s="42"/>
      <c r="N61" s="42"/>
    </row>
    <row r="62" spans="2:19" s="7" customFormat="1" x14ac:dyDescent="0.2">
      <c r="B62" s="8" t="s">
        <v>9</v>
      </c>
      <c r="C62" s="10">
        <f>'[1]2. Delegazioni'!C62</f>
        <v>477</v>
      </c>
      <c r="D62" s="11">
        <f>'[1]2. Delegazioni'!D62</f>
        <v>56</v>
      </c>
      <c r="E62" s="20">
        <f>'[1]2. Delegazioni'!E62</f>
        <v>0.13300000000000001</v>
      </c>
      <c r="F62" s="10">
        <f>'[1]2. Delegazioni'!F62</f>
        <v>198</v>
      </c>
      <c r="G62" s="11">
        <f>'[1]2. Delegazioni'!G62</f>
        <v>9</v>
      </c>
      <c r="H62" s="20">
        <f>'[1]2. Delegazioni'!H62</f>
        <v>4.7600000000000003E-2</v>
      </c>
      <c r="I62" s="10">
        <f>'[1]2. Delegazioni'!I62</f>
        <v>279</v>
      </c>
      <c r="J62" s="11">
        <f>'[1]2. Delegazioni'!J62</f>
        <v>47</v>
      </c>
      <c r="K62" s="20">
        <f>'[1]2. Delegazioni'!K62</f>
        <v>0.2026</v>
      </c>
      <c r="L62" s="42"/>
      <c r="M62" s="42"/>
      <c r="N62" s="42"/>
    </row>
    <row r="63" spans="2:19" s="7" customFormat="1" x14ac:dyDescent="0.2">
      <c r="B63" s="8" t="s">
        <v>41</v>
      </c>
      <c r="C63" s="10">
        <f>'[1]2. Delegazioni'!C63</f>
        <v>1293</v>
      </c>
      <c r="D63" s="11">
        <f>'[1]2. Delegazioni'!D63</f>
        <v>216</v>
      </c>
      <c r="E63" s="20">
        <f>'[1]2. Delegazioni'!E63</f>
        <v>0.2006</v>
      </c>
      <c r="F63" s="10">
        <f>'[1]2. Delegazioni'!F63</f>
        <v>602</v>
      </c>
      <c r="G63" s="11">
        <f>'[1]2. Delegazioni'!G63</f>
        <v>65</v>
      </c>
      <c r="H63" s="20">
        <f>'[1]2. Delegazioni'!H63</f>
        <v>0.121</v>
      </c>
      <c r="I63" s="10">
        <f>'[1]2. Delegazioni'!I63</f>
        <v>691</v>
      </c>
      <c r="J63" s="11">
        <f>'[1]2. Delegazioni'!J63</f>
        <v>151</v>
      </c>
      <c r="K63" s="20">
        <f>'[1]2. Delegazioni'!K63</f>
        <v>0.27960000000000002</v>
      </c>
      <c r="L63" s="42"/>
      <c r="M63" s="42"/>
      <c r="N63" s="42"/>
    </row>
    <row r="64" spans="2:19" s="7" customFormat="1" x14ac:dyDescent="0.2">
      <c r="B64" s="8" t="s">
        <v>42</v>
      </c>
      <c r="C64" s="10">
        <f>'[1]2. Delegazioni'!C64</f>
        <v>1941</v>
      </c>
      <c r="D64" s="11">
        <f>'[1]2. Delegazioni'!D64</f>
        <v>51</v>
      </c>
      <c r="E64" s="20">
        <f>'[1]2. Delegazioni'!E64</f>
        <v>2.7E-2</v>
      </c>
      <c r="F64" s="10">
        <f>'[1]2. Delegazioni'!F64</f>
        <v>1031</v>
      </c>
      <c r="G64" s="11">
        <f>'[1]2. Delegazioni'!G64</f>
        <v>-40</v>
      </c>
      <c r="H64" s="20">
        <f>'[1]2. Delegazioni'!H64</f>
        <v>-3.73E-2</v>
      </c>
      <c r="I64" s="10">
        <f>'[1]2. Delegazioni'!I64</f>
        <v>910</v>
      </c>
      <c r="J64" s="11">
        <f>'[1]2. Delegazioni'!J64</f>
        <v>91</v>
      </c>
      <c r="K64" s="20">
        <f>'[1]2. Delegazioni'!K64</f>
        <v>0.1111</v>
      </c>
      <c r="L64" s="42"/>
      <c r="M64" s="42"/>
      <c r="N64" s="42"/>
    </row>
    <row r="65" spans="2:19" s="7" customFormat="1" x14ac:dyDescent="0.2">
      <c r="B65" s="8" t="s">
        <v>7</v>
      </c>
      <c r="C65" s="10">
        <f>'[1]2. Delegazioni'!C65</f>
        <v>721</v>
      </c>
      <c r="D65" s="11">
        <f>'[1]2. Delegazioni'!D65</f>
        <v>22</v>
      </c>
      <c r="E65" s="20">
        <f>'[1]2. Delegazioni'!E65</f>
        <v>3.15E-2</v>
      </c>
      <c r="F65" s="10">
        <f>'[1]2. Delegazioni'!F65</f>
        <v>391</v>
      </c>
      <c r="G65" s="11">
        <f>'[1]2. Delegazioni'!G65</f>
        <v>6</v>
      </c>
      <c r="H65" s="20">
        <f>'[1]2. Delegazioni'!H65</f>
        <v>1.5599999999999999E-2</v>
      </c>
      <c r="I65" s="10">
        <f>'[1]2. Delegazioni'!I65</f>
        <v>330</v>
      </c>
      <c r="J65" s="11">
        <f>'[1]2. Delegazioni'!J65</f>
        <v>16</v>
      </c>
      <c r="K65" s="20">
        <f>'[1]2. Delegazioni'!K65</f>
        <v>5.0999999999999997E-2</v>
      </c>
      <c r="L65" s="42"/>
      <c r="M65" s="42"/>
      <c r="N65" s="42"/>
    </row>
    <row r="66" spans="2:19" s="7" customFormat="1" x14ac:dyDescent="0.2">
      <c r="B66" s="8" t="s">
        <v>43</v>
      </c>
      <c r="C66" s="10">
        <f>'[1]2. Delegazioni'!C66</f>
        <v>892</v>
      </c>
      <c r="D66" s="11">
        <f>'[1]2. Delegazioni'!D66</f>
        <v>103</v>
      </c>
      <c r="E66" s="20">
        <f>'[1]2. Delegazioni'!E66</f>
        <v>0.1305</v>
      </c>
      <c r="F66" s="10">
        <f>'[1]2. Delegazioni'!F66</f>
        <v>444</v>
      </c>
      <c r="G66" s="11">
        <f>'[1]2. Delegazioni'!G66</f>
        <v>12</v>
      </c>
      <c r="H66" s="20">
        <f>'[1]2. Delegazioni'!H66</f>
        <v>2.7799999999999998E-2</v>
      </c>
      <c r="I66" s="10">
        <f>'[1]2. Delegazioni'!I66</f>
        <v>448</v>
      </c>
      <c r="J66" s="11">
        <f>'[1]2. Delegazioni'!J66</f>
        <v>91</v>
      </c>
      <c r="K66" s="20">
        <f>'[1]2. Delegazioni'!K66</f>
        <v>0.25490000000000002</v>
      </c>
      <c r="L66" s="42"/>
      <c r="M66" s="42"/>
      <c r="N66" s="42"/>
    </row>
    <row r="67" spans="2:19" s="7" customFormat="1" x14ac:dyDescent="0.2">
      <c r="B67" s="8" t="s">
        <v>44</v>
      </c>
      <c r="C67" s="10">
        <f>'[1]2. Delegazioni'!C67</f>
        <v>704</v>
      </c>
      <c r="D67" s="11">
        <f>'[1]2. Delegazioni'!D67</f>
        <v>-46</v>
      </c>
      <c r="E67" s="20">
        <f>'[1]2. Delegazioni'!E67</f>
        <v>-6.13E-2</v>
      </c>
      <c r="F67" s="10">
        <f>'[1]2. Delegazioni'!F67</f>
        <v>444</v>
      </c>
      <c r="G67" s="11">
        <f>'[1]2. Delegazioni'!G67</f>
        <v>-26</v>
      </c>
      <c r="H67" s="20">
        <f>'[1]2. Delegazioni'!H67</f>
        <v>-5.5300000000000002E-2</v>
      </c>
      <c r="I67" s="10">
        <f>'[1]2. Delegazioni'!I67</f>
        <v>260</v>
      </c>
      <c r="J67" s="11">
        <f>'[1]2. Delegazioni'!J67</f>
        <v>-20</v>
      </c>
      <c r="K67" s="20">
        <f>'[1]2. Delegazioni'!K67</f>
        <v>-7.1400000000000005E-2</v>
      </c>
      <c r="L67" s="42"/>
      <c r="M67" s="42"/>
      <c r="N67" s="42"/>
    </row>
    <row r="68" spans="2:19" s="7" customFormat="1" ht="21" customHeight="1" x14ac:dyDescent="0.2">
      <c r="B68" s="13" t="s">
        <v>144</v>
      </c>
      <c r="C68" s="14">
        <f>'2. Sesso, nazionalità, età'!C25</f>
        <v>11773</v>
      </c>
      <c r="D68" s="47">
        <f>'2. Sesso, nazionalità, età'!D25</f>
        <v>956</v>
      </c>
      <c r="E68" s="15">
        <f>'2. Sesso, nazionalità, età'!E25</f>
        <v>0.38099706744868034</v>
      </c>
      <c r="F68" s="14">
        <f>'2. Sesso, nazionalità, età'!F25</f>
        <v>5770</v>
      </c>
      <c r="G68" s="47">
        <f>'2. Sesso, nazionalità, età'!G25</f>
        <v>260</v>
      </c>
      <c r="H68" s="15">
        <f>'2. Sesso, nazionalità, età'!H25</f>
        <v>4.7186932849364795E-2</v>
      </c>
      <c r="I68" s="14">
        <f>'2. Sesso, nazionalità, età'!I25</f>
        <v>6003</v>
      </c>
      <c r="J68" s="47">
        <f>'2. Sesso, nazionalità, età'!J25</f>
        <v>696</v>
      </c>
      <c r="K68" s="15">
        <f>'2. Sesso, nazionalità, età'!K25</f>
        <v>0.13114754098360656</v>
      </c>
      <c r="L68" s="42"/>
      <c r="M68" s="42"/>
      <c r="N68" s="42"/>
    </row>
    <row r="69" spans="2:19" s="7" customFormat="1" ht="24.95" customHeight="1" x14ac:dyDescent="0.2">
      <c r="B69" s="21" t="s">
        <v>47</v>
      </c>
      <c r="C69" s="21"/>
      <c r="D69" s="21"/>
      <c r="E69" s="21"/>
      <c r="F69" s="21"/>
      <c r="G69" s="21"/>
      <c r="H69" s="21"/>
      <c r="I69" s="21"/>
      <c r="J69" s="21"/>
      <c r="K69" s="21"/>
      <c r="L69" s="42"/>
      <c r="M69" s="42"/>
      <c r="N69" s="42"/>
    </row>
    <row r="72" spans="2:19" s="6" customFormat="1" ht="24.95" customHeight="1" x14ac:dyDescent="0.25">
      <c r="B72" s="46" t="s">
        <v>227</v>
      </c>
      <c r="C72" s="46"/>
      <c r="D72" s="46"/>
      <c r="E72" s="46"/>
      <c r="F72" s="46"/>
      <c r="G72" s="46"/>
      <c r="H72" s="46"/>
      <c r="I72" s="46"/>
      <c r="J72" s="46"/>
      <c r="K72" s="46"/>
      <c r="L72" s="42"/>
      <c r="M72" s="42"/>
      <c r="N72" s="42"/>
      <c r="O72" s="1"/>
      <c r="P72" s="1"/>
      <c r="Q72" s="1"/>
    </row>
    <row r="73" spans="2:19" s="7" customFormat="1" ht="15" customHeight="1" x14ac:dyDescent="0.2">
      <c r="B73" s="162" t="s">
        <v>64</v>
      </c>
      <c r="C73" s="167" t="s">
        <v>55</v>
      </c>
      <c r="D73" s="167"/>
      <c r="E73" s="167"/>
      <c r="F73" s="160" t="s">
        <v>2</v>
      </c>
      <c r="G73" s="160"/>
      <c r="H73" s="160"/>
      <c r="I73" s="160"/>
      <c r="J73" s="160"/>
      <c r="K73" s="160"/>
      <c r="L73" s="42"/>
      <c r="M73" s="42"/>
      <c r="N73" s="42"/>
    </row>
    <row r="74" spans="2:19" s="7" customFormat="1" ht="30.75" customHeight="1" x14ac:dyDescent="0.2">
      <c r="B74" s="163"/>
      <c r="C74" s="168"/>
      <c r="D74" s="168"/>
      <c r="E74" s="168"/>
      <c r="F74" s="164" t="s">
        <v>29</v>
      </c>
      <c r="G74" s="164"/>
      <c r="H74" s="164"/>
      <c r="I74" s="164" t="s">
        <v>30</v>
      </c>
      <c r="J74" s="164"/>
      <c r="K74" s="164"/>
      <c r="L74" s="42"/>
      <c r="M74" s="42"/>
      <c r="N74" s="42"/>
    </row>
    <row r="75" spans="2:19" s="7" customFormat="1" ht="42" customHeight="1" x14ac:dyDescent="0.2">
      <c r="B75" s="9"/>
      <c r="C75" s="67" t="s">
        <v>268</v>
      </c>
      <c r="D75" s="68" t="s">
        <v>169</v>
      </c>
      <c r="E75" s="68" t="s">
        <v>170</v>
      </c>
      <c r="F75" s="67" t="s">
        <v>268</v>
      </c>
      <c r="G75" s="68" t="s">
        <v>169</v>
      </c>
      <c r="H75" s="68" t="s">
        <v>170</v>
      </c>
      <c r="I75" s="67" t="s">
        <v>268</v>
      </c>
      <c r="J75" s="68" t="s">
        <v>169</v>
      </c>
      <c r="K75" s="68" t="s">
        <v>170</v>
      </c>
      <c r="L75" s="42"/>
      <c r="M75" s="42"/>
      <c r="N75" s="42"/>
    </row>
    <row r="76" spans="2:19" s="7" customFormat="1" x14ac:dyDescent="0.2">
      <c r="B76" s="8" t="s">
        <v>58</v>
      </c>
      <c r="C76" s="43">
        <f>'[1]2. Delegazioni'!C76</f>
        <v>847</v>
      </c>
      <c r="D76" s="44">
        <f>'[1]2. Delegazioni'!D76</f>
        <v>90</v>
      </c>
      <c r="E76" s="45">
        <f>'[1]2. Delegazioni'!E76</f>
        <v>0.11890000000000001</v>
      </c>
      <c r="F76" s="43">
        <f>'[1]2. Delegazioni'!F76</f>
        <v>773</v>
      </c>
      <c r="G76" s="44">
        <f>'[1]2. Delegazioni'!G76</f>
        <v>78</v>
      </c>
      <c r="H76" s="45">
        <f>'[1]2. Delegazioni'!H76</f>
        <v>0.11219999999999999</v>
      </c>
      <c r="I76" s="43">
        <f>'[1]2. Delegazioni'!I76</f>
        <v>74</v>
      </c>
      <c r="J76" s="44">
        <f>'[1]2. Delegazioni'!J76</f>
        <v>12</v>
      </c>
      <c r="K76" s="20">
        <f>'[1]2. Delegazioni'!K76</f>
        <v>0.19350000000000001</v>
      </c>
      <c r="L76" s="42"/>
      <c r="M76" s="42"/>
      <c r="N76" s="42"/>
      <c r="O76" s="10"/>
      <c r="P76" s="11"/>
      <c r="Q76" s="12"/>
      <c r="R76" s="8"/>
      <c r="S76" s="8"/>
    </row>
    <row r="77" spans="2:19" s="7" customFormat="1" x14ac:dyDescent="0.2">
      <c r="B77" s="8" t="s">
        <v>59</v>
      </c>
      <c r="C77" s="10">
        <f>'[1]2. Delegazioni'!C77</f>
        <v>102</v>
      </c>
      <c r="D77" s="11">
        <f>'[1]2. Delegazioni'!D77</f>
        <v>20</v>
      </c>
      <c r="E77" s="20">
        <f>'[1]2. Delegazioni'!E77</f>
        <v>0.24390000000000001</v>
      </c>
      <c r="F77" s="10">
        <f>'[1]2. Delegazioni'!F77</f>
        <v>96</v>
      </c>
      <c r="G77" s="11">
        <f>'[1]2. Delegazioni'!G77</f>
        <v>19</v>
      </c>
      <c r="H77" s="20">
        <f>'[1]2. Delegazioni'!H77</f>
        <v>0.24679999999999999</v>
      </c>
      <c r="I77" s="10">
        <f>'[1]2. Delegazioni'!I77</f>
        <v>6</v>
      </c>
      <c r="J77" s="11">
        <f>'[1]2. Delegazioni'!J77</f>
        <v>1</v>
      </c>
      <c r="K77" s="20">
        <f>'[1]2. Delegazioni'!K77</f>
        <v>0.2</v>
      </c>
      <c r="L77" s="42"/>
      <c r="M77" s="42"/>
      <c r="N77" s="42"/>
      <c r="O77" s="10"/>
      <c r="P77" s="11"/>
      <c r="Q77" s="12"/>
      <c r="R77" s="8"/>
      <c r="S77" s="8"/>
    </row>
    <row r="78" spans="2:19" s="7" customFormat="1" x14ac:dyDescent="0.2">
      <c r="B78" s="8" t="s">
        <v>60</v>
      </c>
      <c r="C78" s="10">
        <f>'[1]2. Delegazioni'!C78</f>
        <v>25</v>
      </c>
      <c r="D78" s="11">
        <f>'[1]2. Delegazioni'!D78</f>
        <v>-8</v>
      </c>
      <c r="E78" s="20">
        <f>'[1]2. Delegazioni'!E78</f>
        <v>-0.2424</v>
      </c>
      <c r="F78" s="10">
        <f>'[1]2. Delegazioni'!F78</f>
        <v>23</v>
      </c>
      <c r="G78" s="11">
        <f>'[1]2. Delegazioni'!G78</f>
        <v>-8</v>
      </c>
      <c r="H78" s="20">
        <f>'[1]2. Delegazioni'!H78</f>
        <v>-0.2581</v>
      </c>
      <c r="I78" s="10">
        <f>'[1]2. Delegazioni'!I78</f>
        <v>2</v>
      </c>
      <c r="J78" s="11">
        <f>'[1]2. Delegazioni'!J78</f>
        <v>0</v>
      </c>
      <c r="K78" s="19" t="s">
        <v>154</v>
      </c>
      <c r="L78" s="42"/>
      <c r="M78" s="42"/>
      <c r="N78" s="42"/>
      <c r="O78" s="10"/>
      <c r="P78" s="11"/>
      <c r="Q78" s="12"/>
      <c r="R78" s="8"/>
      <c r="S78" s="8"/>
    </row>
    <row r="79" spans="2:19" s="7" customFormat="1" x14ac:dyDescent="0.2">
      <c r="B79" s="8" t="s">
        <v>61</v>
      </c>
      <c r="C79" s="10">
        <f>'[1]2. Delegazioni'!C79</f>
        <v>217</v>
      </c>
      <c r="D79" s="11">
        <f>'[1]2. Delegazioni'!D79</f>
        <v>105</v>
      </c>
      <c r="E79" s="20">
        <f>'[1]2. Delegazioni'!E79</f>
        <v>0.9375</v>
      </c>
      <c r="F79" s="10">
        <f>'[1]2. Delegazioni'!F79</f>
        <v>197</v>
      </c>
      <c r="G79" s="11">
        <f>'[1]2. Delegazioni'!G79</f>
        <v>97</v>
      </c>
      <c r="H79" s="20">
        <f>'[1]2. Delegazioni'!H79</f>
        <v>0.97</v>
      </c>
      <c r="I79" s="10">
        <f>'[1]2. Delegazioni'!I79</f>
        <v>20</v>
      </c>
      <c r="J79" s="11">
        <f>'[1]2. Delegazioni'!J79</f>
        <v>8</v>
      </c>
      <c r="K79" s="20">
        <f>'[1]2. Delegazioni'!K79</f>
        <v>0.66669999999999996</v>
      </c>
      <c r="L79" s="42"/>
      <c r="M79" s="42"/>
      <c r="N79" s="42"/>
      <c r="O79" s="10"/>
      <c r="P79" s="11"/>
      <c r="Q79" s="12"/>
      <c r="R79" s="8"/>
      <c r="S79" s="8"/>
    </row>
    <row r="80" spans="2:19" s="7" customFormat="1" x14ac:dyDescent="0.2">
      <c r="B80" s="8" t="s">
        <v>62</v>
      </c>
      <c r="C80" s="10">
        <f>'[1]2. Delegazioni'!C80</f>
        <v>523</v>
      </c>
      <c r="D80" s="11">
        <f>'[1]2. Delegazioni'!D80</f>
        <v>54</v>
      </c>
      <c r="E80" s="20">
        <f>'[1]2. Delegazioni'!E80</f>
        <v>0.11509999999999999</v>
      </c>
      <c r="F80" s="10">
        <f>'[1]2. Delegazioni'!F80</f>
        <v>475</v>
      </c>
      <c r="G80" s="11">
        <f>'[1]2. Delegazioni'!G80</f>
        <v>43</v>
      </c>
      <c r="H80" s="20">
        <f>'[1]2. Delegazioni'!H80</f>
        <v>9.9500000000000005E-2</v>
      </c>
      <c r="I80" s="10">
        <f>'[1]2. Delegazioni'!I80</f>
        <v>48</v>
      </c>
      <c r="J80" s="11">
        <f>'[1]2. Delegazioni'!J80</f>
        <v>11</v>
      </c>
      <c r="K80" s="20">
        <f>'[1]2. Delegazioni'!K80</f>
        <v>0.29730000000000001</v>
      </c>
      <c r="L80" s="42"/>
      <c r="M80" s="42"/>
      <c r="N80" s="42"/>
      <c r="O80" s="10"/>
      <c r="P80" s="11"/>
      <c r="Q80" s="12"/>
      <c r="R80" s="8"/>
      <c r="S80" s="8"/>
    </row>
    <row r="81" spans="2:19" s="7" customFormat="1" x14ac:dyDescent="0.2">
      <c r="B81" s="8" t="s">
        <v>63</v>
      </c>
      <c r="C81" s="10">
        <f>'[1]2. Delegazioni'!C81</f>
        <v>451</v>
      </c>
      <c r="D81" s="11">
        <f>'[1]2. Delegazioni'!D81</f>
        <v>27</v>
      </c>
      <c r="E81" s="20">
        <f>'[1]2. Delegazioni'!E81</f>
        <v>6.3700000000000007E-2</v>
      </c>
      <c r="F81" s="10">
        <f>'[1]2. Delegazioni'!F81</f>
        <v>410</v>
      </c>
      <c r="G81" s="11">
        <f>'[1]2. Delegazioni'!G81</f>
        <v>22</v>
      </c>
      <c r="H81" s="20">
        <f>'[1]2. Delegazioni'!H81</f>
        <v>5.67E-2</v>
      </c>
      <c r="I81" s="10">
        <f>'[1]2. Delegazioni'!I81</f>
        <v>41</v>
      </c>
      <c r="J81" s="11">
        <f>'[1]2. Delegazioni'!J81</f>
        <v>5</v>
      </c>
      <c r="K81" s="20">
        <f>'[1]2. Delegazioni'!K81</f>
        <v>0.1389</v>
      </c>
      <c r="L81" s="42"/>
      <c r="M81" s="42"/>
      <c r="N81" s="42"/>
      <c r="O81" s="10"/>
      <c r="P81" s="11"/>
      <c r="Q81" s="12"/>
      <c r="R81" s="8"/>
      <c r="S81" s="8"/>
    </row>
    <row r="82" spans="2:19" s="7" customFormat="1" x14ac:dyDescent="0.2">
      <c r="B82" s="8" t="s">
        <v>5</v>
      </c>
      <c r="C82" s="10">
        <f>'[1]2. Delegazioni'!C82</f>
        <v>2882</v>
      </c>
      <c r="D82" s="11">
        <f>'[1]2. Delegazioni'!D82</f>
        <v>155</v>
      </c>
      <c r="E82" s="20">
        <f>'[1]2. Delegazioni'!E82</f>
        <v>5.6800000000000003E-2</v>
      </c>
      <c r="F82" s="10">
        <f>'[1]2. Delegazioni'!F82</f>
        <v>2388</v>
      </c>
      <c r="G82" s="11">
        <f>'[1]2. Delegazioni'!G82</f>
        <v>93</v>
      </c>
      <c r="H82" s="20">
        <f>'[1]2. Delegazioni'!H82</f>
        <v>4.0500000000000001E-2</v>
      </c>
      <c r="I82" s="10">
        <f>'[1]2. Delegazioni'!I82</f>
        <v>494</v>
      </c>
      <c r="J82" s="11">
        <f>'[1]2. Delegazioni'!J82</f>
        <v>62</v>
      </c>
      <c r="K82" s="20">
        <f>'[1]2. Delegazioni'!K82</f>
        <v>0.14349999999999999</v>
      </c>
      <c r="L82" s="42"/>
      <c r="M82" s="42"/>
      <c r="N82" s="42"/>
    </row>
    <row r="83" spans="2:19" s="7" customFormat="1" x14ac:dyDescent="0.2">
      <c r="B83" s="8" t="s">
        <v>40</v>
      </c>
      <c r="C83" s="10">
        <f>'[1]2. Delegazioni'!C83</f>
        <v>698</v>
      </c>
      <c r="D83" s="11">
        <f>'[1]2. Delegazioni'!D83</f>
        <v>111</v>
      </c>
      <c r="E83" s="20">
        <f>'[1]2. Delegazioni'!E83</f>
        <v>0.18909999999999999</v>
      </c>
      <c r="F83" s="10">
        <f>'[1]2. Delegazioni'!F83</f>
        <v>650</v>
      </c>
      <c r="G83" s="11">
        <f>'[1]2. Delegazioni'!G83</f>
        <v>116</v>
      </c>
      <c r="H83" s="20">
        <f>'[1]2. Delegazioni'!H83</f>
        <v>0.2172</v>
      </c>
      <c r="I83" s="10">
        <f>'[1]2. Delegazioni'!I83</f>
        <v>48</v>
      </c>
      <c r="J83" s="11">
        <f>'[1]2. Delegazioni'!J83</f>
        <v>-5</v>
      </c>
      <c r="K83" s="20">
        <f>'[1]2. Delegazioni'!K83</f>
        <v>-9.4299999999999995E-2</v>
      </c>
      <c r="L83" s="42"/>
      <c r="M83" s="42"/>
      <c r="N83" s="42"/>
    </row>
    <row r="84" spans="2:19" s="7" customFormat="1" x14ac:dyDescent="0.2">
      <c r="B84" s="8" t="s">
        <v>9</v>
      </c>
      <c r="C84" s="10">
        <f>'[1]2. Delegazioni'!C84</f>
        <v>477</v>
      </c>
      <c r="D84" s="11">
        <f>'[1]2. Delegazioni'!D84</f>
        <v>56</v>
      </c>
      <c r="E84" s="20">
        <f>'[1]2. Delegazioni'!E84</f>
        <v>0.13300000000000001</v>
      </c>
      <c r="F84" s="10">
        <f>'[1]2. Delegazioni'!F84</f>
        <v>419</v>
      </c>
      <c r="G84" s="11">
        <f>'[1]2. Delegazioni'!G84</f>
        <v>56</v>
      </c>
      <c r="H84" s="20">
        <f>'[1]2. Delegazioni'!H84</f>
        <v>0.15429999999999999</v>
      </c>
      <c r="I84" s="10">
        <f>'[1]2. Delegazioni'!I84</f>
        <v>58</v>
      </c>
      <c r="J84" s="11">
        <f>'[1]2. Delegazioni'!J84</f>
        <v>0</v>
      </c>
      <c r="K84" s="19" t="s">
        <v>154</v>
      </c>
      <c r="L84" s="42"/>
      <c r="M84" s="42"/>
      <c r="N84" s="42"/>
    </row>
    <row r="85" spans="2:19" s="7" customFormat="1" x14ac:dyDescent="0.2">
      <c r="B85" s="8" t="s">
        <v>41</v>
      </c>
      <c r="C85" s="10">
        <f>'[1]2. Delegazioni'!C85</f>
        <v>1293</v>
      </c>
      <c r="D85" s="11">
        <f>'[1]2. Delegazioni'!D85</f>
        <v>216</v>
      </c>
      <c r="E85" s="20">
        <f>'[1]2. Delegazioni'!E85</f>
        <v>0.2006</v>
      </c>
      <c r="F85" s="10">
        <f>'[1]2. Delegazioni'!F85</f>
        <v>1126</v>
      </c>
      <c r="G85" s="11">
        <f>'[1]2. Delegazioni'!G85</f>
        <v>187</v>
      </c>
      <c r="H85" s="20">
        <f>'[1]2. Delegazioni'!H85</f>
        <v>0.1991</v>
      </c>
      <c r="I85" s="10">
        <f>'[1]2. Delegazioni'!I85</f>
        <v>167</v>
      </c>
      <c r="J85" s="11">
        <f>'[1]2. Delegazioni'!J85</f>
        <v>29</v>
      </c>
      <c r="K85" s="20">
        <f>'[1]2. Delegazioni'!K85</f>
        <v>0.21010000000000001</v>
      </c>
      <c r="L85" s="42"/>
      <c r="M85" s="42"/>
      <c r="N85" s="42"/>
    </row>
    <row r="86" spans="2:19" s="7" customFormat="1" x14ac:dyDescent="0.2">
      <c r="B86" s="8" t="s">
        <v>42</v>
      </c>
      <c r="C86" s="10">
        <f>'[1]2. Delegazioni'!C86</f>
        <v>1941</v>
      </c>
      <c r="D86" s="11">
        <f>'[1]2. Delegazioni'!D86</f>
        <v>51</v>
      </c>
      <c r="E86" s="20">
        <f>'[1]2. Delegazioni'!E86</f>
        <v>2.7E-2</v>
      </c>
      <c r="F86" s="10">
        <f>'[1]2. Delegazioni'!F86</f>
        <v>1690</v>
      </c>
      <c r="G86" s="11">
        <f>'[1]2. Delegazioni'!G86</f>
        <v>46</v>
      </c>
      <c r="H86" s="20">
        <f>'[1]2. Delegazioni'!H86</f>
        <v>2.8000000000000001E-2</v>
      </c>
      <c r="I86" s="10">
        <f>'[1]2. Delegazioni'!I86</f>
        <v>251</v>
      </c>
      <c r="J86" s="11">
        <f>'[1]2. Delegazioni'!J86</f>
        <v>5</v>
      </c>
      <c r="K86" s="20">
        <f>'[1]2. Delegazioni'!K86</f>
        <v>2.0299999999999999E-2</v>
      </c>
      <c r="L86" s="42"/>
      <c r="M86" s="42"/>
      <c r="N86" s="42"/>
    </row>
    <row r="87" spans="2:19" s="7" customFormat="1" x14ac:dyDescent="0.2">
      <c r="B87" s="8" t="s">
        <v>7</v>
      </c>
      <c r="C87" s="10">
        <f>'[1]2. Delegazioni'!C87</f>
        <v>721</v>
      </c>
      <c r="D87" s="11">
        <f>'[1]2. Delegazioni'!D87</f>
        <v>22</v>
      </c>
      <c r="E87" s="20">
        <f>'[1]2. Delegazioni'!E87</f>
        <v>3.15E-2</v>
      </c>
      <c r="F87" s="10">
        <f>'[1]2. Delegazioni'!F87</f>
        <v>623</v>
      </c>
      <c r="G87" s="11">
        <f>'[1]2. Delegazioni'!G87</f>
        <v>26</v>
      </c>
      <c r="H87" s="20">
        <f>'[1]2. Delegazioni'!H87</f>
        <v>4.36E-2</v>
      </c>
      <c r="I87" s="10">
        <f>'[1]2. Delegazioni'!I87</f>
        <v>98</v>
      </c>
      <c r="J87" s="11">
        <f>'[1]2. Delegazioni'!J87</f>
        <v>-4</v>
      </c>
      <c r="K87" s="20">
        <f>'[1]2. Delegazioni'!K87</f>
        <v>-3.9199999999999999E-2</v>
      </c>
      <c r="L87" s="42"/>
      <c r="M87" s="42"/>
      <c r="N87" s="42"/>
    </row>
    <row r="88" spans="2:19" s="7" customFormat="1" x14ac:dyDescent="0.2">
      <c r="B88" s="8" t="s">
        <v>43</v>
      </c>
      <c r="C88" s="10">
        <f>'[1]2. Delegazioni'!C88</f>
        <v>892</v>
      </c>
      <c r="D88" s="11">
        <f>'[1]2. Delegazioni'!D88</f>
        <v>103</v>
      </c>
      <c r="E88" s="20">
        <f>'[1]2. Delegazioni'!E88</f>
        <v>0.1305</v>
      </c>
      <c r="F88" s="10">
        <f>'[1]2. Delegazioni'!F88</f>
        <v>796</v>
      </c>
      <c r="G88" s="11">
        <f>'[1]2. Delegazioni'!G88</f>
        <v>73</v>
      </c>
      <c r="H88" s="20">
        <f>'[1]2. Delegazioni'!H88</f>
        <v>0.10100000000000001</v>
      </c>
      <c r="I88" s="10">
        <f>'[1]2. Delegazioni'!I88</f>
        <v>96</v>
      </c>
      <c r="J88" s="11">
        <f>'[1]2. Delegazioni'!J88</f>
        <v>30</v>
      </c>
      <c r="K88" s="20">
        <f>'[1]2. Delegazioni'!K88</f>
        <v>0.45450000000000002</v>
      </c>
      <c r="L88" s="42"/>
      <c r="M88" s="42"/>
      <c r="N88" s="42"/>
    </row>
    <row r="89" spans="2:19" s="7" customFormat="1" x14ac:dyDescent="0.2">
      <c r="B89" s="8" t="s">
        <v>44</v>
      </c>
      <c r="C89" s="10">
        <f>'[1]2. Delegazioni'!C89</f>
        <v>704</v>
      </c>
      <c r="D89" s="11">
        <f>'[1]2. Delegazioni'!D89</f>
        <v>-46</v>
      </c>
      <c r="E89" s="20">
        <f>'[1]2. Delegazioni'!E89</f>
        <v>-6.13E-2</v>
      </c>
      <c r="F89" s="10">
        <f>'[1]2. Delegazioni'!F89</f>
        <v>601</v>
      </c>
      <c r="G89" s="11">
        <f>'[1]2. Delegazioni'!G89</f>
        <v>-52</v>
      </c>
      <c r="H89" s="20">
        <f>'[1]2. Delegazioni'!H89</f>
        <v>-7.9600000000000004E-2</v>
      </c>
      <c r="I89" s="10">
        <f>'[1]2. Delegazioni'!I89</f>
        <v>103</v>
      </c>
      <c r="J89" s="11">
        <f>'[1]2. Delegazioni'!J89</f>
        <v>6</v>
      </c>
      <c r="K89" s="20">
        <f>'[1]2. Delegazioni'!K89</f>
        <v>6.1899999999999997E-2</v>
      </c>
      <c r="L89" s="42"/>
      <c r="M89" s="42"/>
      <c r="N89" s="42"/>
    </row>
    <row r="90" spans="2:19" s="7" customFormat="1" ht="21" customHeight="1" x14ac:dyDescent="0.2">
      <c r="B90" s="13" t="s">
        <v>144</v>
      </c>
      <c r="C90" s="14">
        <f>'2. Sesso, nazionalità, età'!C39</f>
        <v>11773</v>
      </c>
      <c r="D90" s="47">
        <f>'2. Sesso, nazionalità, età'!D39</f>
        <v>956</v>
      </c>
      <c r="E90" s="15">
        <f>'2. Sesso, nazionalità, età'!E39</f>
        <v>0.38099706744868034</v>
      </c>
      <c r="F90" s="14">
        <f>'2. Sesso, nazionalità, età'!F39</f>
        <v>10267</v>
      </c>
      <c r="G90" s="47">
        <f>'2. Sesso, nazionalità, età'!G39</f>
        <v>796</v>
      </c>
      <c r="H90" s="15">
        <f>'2. Sesso, nazionalità, età'!H39</f>
        <v>8.4046035265547464E-2</v>
      </c>
      <c r="I90" s="14">
        <f>'2. Sesso, nazionalità, età'!I39</f>
        <v>1506</v>
      </c>
      <c r="J90" s="47">
        <f>'2. Sesso, nazionalità, età'!J39</f>
        <v>160</v>
      </c>
      <c r="K90" s="20">
        <f>'2. Sesso, nazionalità, età'!K39</f>
        <v>0.1188707280832095</v>
      </c>
      <c r="L90" s="42"/>
      <c r="M90" s="42"/>
      <c r="N90" s="42"/>
    </row>
    <row r="91" spans="2:19" s="7" customFormat="1" ht="24.95" customHeight="1" x14ac:dyDescent="0.2">
      <c r="B91" s="21" t="s">
        <v>47</v>
      </c>
      <c r="C91" s="21"/>
      <c r="D91" s="21"/>
      <c r="E91" s="21"/>
      <c r="F91" s="21"/>
      <c r="G91" s="21"/>
      <c r="H91" s="21"/>
      <c r="I91" s="21"/>
      <c r="J91" s="21"/>
      <c r="K91" s="21"/>
      <c r="L91" s="42"/>
      <c r="M91" s="42"/>
      <c r="N91" s="42"/>
    </row>
    <row r="94" spans="2:19" s="6" customFormat="1" ht="24.95" customHeight="1" x14ac:dyDescent="0.25">
      <c r="B94" s="159" t="s">
        <v>228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"/>
      <c r="P94" s="1"/>
      <c r="Q94" s="1"/>
    </row>
    <row r="95" spans="2:19" s="7" customFormat="1" ht="15" customHeight="1" x14ac:dyDescent="0.2">
      <c r="B95" s="162" t="s">
        <v>64</v>
      </c>
      <c r="C95" s="167" t="s">
        <v>55</v>
      </c>
      <c r="D95" s="167"/>
      <c r="E95" s="167"/>
      <c r="F95" s="160" t="s">
        <v>2</v>
      </c>
      <c r="G95" s="160"/>
      <c r="H95" s="160"/>
      <c r="I95" s="160"/>
      <c r="J95" s="160"/>
      <c r="K95" s="160"/>
      <c r="L95" s="160"/>
      <c r="M95" s="160"/>
      <c r="N95" s="160"/>
    </row>
    <row r="96" spans="2:19" s="7" customFormat="1" ht="30.75" customHeight="1" x14ac:dyDescent="0.2">
      <c r="B96" s="163"/>
      <c r="C96" s="168"/>
      <c r="D96" s="168"/>
      <c r="E96" s="168"/>
      <c r="F96" s="164" t="s">
        <v>31</v>
      </c>
      <c r="G96" s="164"/>
      <c r="H96" s="164"/>
      <c r="I96" s="164" t="s">
        <v>32</v>
      </c>
      <c r="J96" s="164"/>
      <c r="K96" s="164"/>
      <c r="L96" s="164" t="s">
        <v>46</v>
      </c>
      <c r="M96" s="164"/>
      <c r="N96" s="164"/>
    </row>
    <row r="97" spans="2:19" s="7" customFormat="1" ht="42" customHeight="1" x14ac:dyDescent="0.2">
      <c r="B97" s="9"/>
      <c r="C97" s="67" t="s">
        <v>268</v>
      </c>
      <c r="D97" s="68" t="s">
        <v>169</v>
      </c>
      <c r="E97" s="68" t="s">
        <v>170</v>
      </c>
      <c r="F97" s="67" t="s">
        <v>268</v>
      </c>
      <c r="G97" s="68" t="s">
        <v>169</v>
      </c>
      <c r="H97" s="68" t="s">
        <v>170</v>
      </c>
      <c r="I97" s="67" t="s">
        <v>268</v>
      </c>
      <c r="J97" s="68" t="s">
        <v>169</v>
      </c>
      <c r="K97" s="68" t="s">
        <v>170</v>
      </c>
      <c r="L97" s="67" t="s">
        <v>268</v>
      </c>
      <c r="M97" s="68" t="s">
        <v>169</v>
      </c>
      <c r="N97" s="68" t="s">
        <v>170</v>
      </c>
    </row>
    <row r="98" spans="2:19" s="7" customFormat="1" x14ac:dyDescent="0.2">
      <c r="B98" s="8" t="s">
        <v>58</v>
      </c>
      <c r="C98" s="43">
        <f>'[1]2. Delegazioni'!C98</f>
        <v>847</v>
      </c>
      <c r="D98" s="44">
        <f>'[1]2. Delegazioni'!D98</f>
        <v>90</v>
      </c>
      <c r="E98" s="45">
        <f>'[1]2. Delegazioni'!E98</f>
        <v>0.11890000000000001</v>
      </c>
      <c r="F98" s="10">
        <f>'[1]2. Delegazioni'!F98</f>
        <v>553</v>
      </c>
      <c r="G98" s="11">
        <f>'[1]2. Delegazioni'!G98</f>
        <v>31</v>
      </c>
      <c r="H98" s="20">
        <f>'[1]2. Delegazioni'!H98</f>
        <v>5.9400000000000001E-2</v>
      </c>
      <c r="I98" s="10">
        <f>'[1]2. Delegazioni'!I98</f>
        <v>287</v>
      </c>
      <c r="J98" s="11">
        <f>'[1]2. Delegazioni'!J98</f>
        <v>54</v>
      </c>
      <c r="K98" s="20">
        <f>'[1]2. Delegazioni'!K98</f>
        <v>0.23180000000000001</v>
      </c>
      <c r="L98" s="10">
        <f>'[1]2. Delegazioni'!L98</f>
        <v>7</v>
      </c>
      <c r="M98" s="11">
        <f>'[1]2. Delegazioni'!M98</f>
        <v>5</v>
      </c>
      <c r="N98" s="20">
        <f>'[1]2. Delegazioni'!N98</f>
        <v>2.5</v>
      </c>
      <c r="O98" s="10"/>
      <c r="P98" s="11"/>
      <c r="Q98" s="12"/>
      <c r="R98" s="8"/>
      <c r="S98" s="8"/>
    </row>
    <row r="99" spans="2:19" s="7" customFormat="1" x14ac:dyDescent="0.2">
      <c r="B99" s="8" t="s">
        <v>59</v>
      </c>
      <c r="C99" s="10">
        <f>'[1]2. Delegazioni'!C99</f>
        <v>102</v>
      </c>
      <c r="D99" s="11">
        <f>'[1]2. Delegazioni'!D99</f>
        <v>20</v>
      </c>
      <c r="E99" s="20">
        <f>'[1]2. Delegazioni'!E99</f>
        <v>0.24390000000000001</v>
      </c>
      <c r="F99" s="10">
        <f>'[1]2. Delegazioni'!F99</f>
        <v>47</v>
      </c>
      <c r="G99" s="11">
        <f>'[1]2. Delegazioni'!G99</f>
        <v>0</v>
      </c>
      <c r="H99" s="19" t="s">
        <v>154</v>
      </c>
      <c r="I99" s="10">
        <f>'[1]2. Delegazioni'!I99</f>
        <v>53</v>
      </c>
      <c r="J99" s="11">
        <f>'[1]2. Delegazioni'!J99</f>
        <v>18</v>
      </c>
      <c r="K99" s="20">
        <f>'[1]2. Delegazioni'!K99</f>
        <v>0.51429999999999998</v>
      </c>
      <c r="L99" s="10">
        <f>'[1]2. Delegazioni'!L99</f>
        <v>2</v>
      </c>
      <c r="M99" s="11">
        <f>'[1]2. Delegazioni'!M99</f>
        <v>2</v>
      </c>
      <c r="N99" s="19" t="s">
        <v>154</v>
      </c>
      <c r="O99" s="10"/>
      <c r="P99" s="11"/>
      <c r="Q99" s="12"/>
      <c r="R99" s="8"/>
      <c r="S99" s="8"/>
    </row>
    <row r="100" spans="2:19" s="7" customFormat="1" x14ac:dyDescent="0.2">
      <c r="B100" s="8" t="s">
        <v>60</v>
      </c>
      <c r="C100" s="10">
        <f>'[1]2. Delegazioni'!C100</f>
        <v>25</v>
      </c>
      <c r="D100" s="11">
        <f>'[1]2. Delegazioni'!D100</f>
        <v>-8</v>
      </c>
      <c r="E100" s="20">
        <f>'[1]2. Delegazioni'!E100</f>
        <v>-0.2424</v>
      </c>
      <c r="F100" s="10">
        <f>'[1]2. Delegazioni'!F100</f>
        <v>10</v>
      </c>
      <c r="G100" s="11">
        <f>'[1]2. Delegazioni'!G100</f>
        <v>-9</v>
      </c>
      <c r="H100" s="20">
        <f>'[1]2. Delegazioni'!H100</f>
        <v>-0.47370000000000001</v>
      </c>
      <c r="I100" s="10">
        <f>'[1]2. Delegazioni'!I100</f>
        <v>15</v>
      </c>
      <c r="J100" s="11">
        <f>'[1]2. Delegazioni'!J100</f>
        <v>1</v>
      </c>
      <c r="K100" s="20">
        <f>'[1]2. Delegazioni'!K100</f>
        <v>7.1400000000000005E-2</v>
      </c>
      <c r="L100" s="10">
        <f>'[1]2. Delegazioni'!L100</f>
        <v>0</v>
      </c>
      <c r="M100" s="11">
        <f>'[1]2. Delegazioni'!M100</f>
        <v>0</v>
      </c>
      <c r="N100" s="19" t="s">
        <v>146</v>
      </c>
      <c r="O100" s="10"/>
      <c r="P100" s="11"/>
      <c r="Q100" s="12"/>
      <c r="R100" s="8"/>
      <c r="S100" s="8"/>
    </row>
    <row r="101" spans="2:19" s="7" customFormat="1" x14ac:dyDescent="0.2">
      <c r="B101" s="8" t="s">
        <v>61</v>
      </c>
      <c r="C101" s="10">
        <f>'[1]2. Delegazioni'!C101</f>
        <v>217</v>
      </c>
      <c r="D101" s="11">
        <f>'[1]2. Delegazioni'!D101</f>
        <v>105</v>
      </c>
      <c r="E101" s="20">
        <f>'[1]2. Delegazioni'!E101</f>
        <v>0.9375</v>
      </c>
      <c r="F101" s="10">
        <f>'[1]2. Delegazioni'!F101</f>
        <v>113</v>
      </c>
      <c r="G101" s="11">
        <f>'[1]2. Delegazioni'!G101</f>
        <v>55</v>
      </c>
      <c r="H101" s="20">
        <f>'[1]2. Delegazioni'!H101</f>
        <v>0.94830000000000003</v>
      </c>
      <c r="I101" s="10">
        <f>'[1]2. Delegazioni'!I101</f>
        <v>104</v>
      </c>
      <c r="J101" s="11">
        <f>'[1]2. Delegazioni'!J101</f>
        <v>51</v>
      </c>
      <c r="K101" s="20">
        <f>'[1]2. Delegazioni'!K101</f>
        <v>0.96230000000000004</v>
      </c>
      <c r="L101" s="10">
        <f>'[1]2. Delegazioni'!L101</f>
        <v>0</v>
      </c>
      <c r="M101" s="11">
        <f>'[1]2. Delegazioni'!M101</f>
        <v>-1</v>
      </c>
      <c r="N101" s="20">
        <f>'[1]2. Delegazioni'!N101</f>
        <v>-1</v>
      </c>
      <c r="O101" s="10"/>
      <c r="P101" s="11"/>
      <c r="Q101" s="12"/>
      <c r="R101" s="8"/>
      <c r="S101" s="8"/>
    </row>
    <row r="102" spans="2:19" s="7" customFormat="1" x14ac:dyDescent="0.2">
      <c r="B102" s="8" t="s">
        <v>62</v>
      </c>
      <c r="C102" s="10">
        <f>'[1]2. Delegazioni'!C102</f>
        <v>523</v>
      </c>
      <c r="D102" s="11">
        <f>'[1]2. Delegazioni'!D102</f>
        <v>54</v>
      </c>
      <c r="E102" s="20">
        <f>'[1]2. Delegazioni'!E102</f>
        <v>0.11509999999999999</v>
      </c>
      <c r="F102" s="10">
        <f>'[1]2. Delegazioni'!F102</f>
        <v>284</v>
      </c>
      <c r="G102" s="11">
        <f>'[1]2. Delegazioni'!G102</f>
        <v>35</v>
      </c>
      <c r="H102" s="20">
        <f>'[1]2. Delegazioni'!H102</f>
        <v>0.1406</v>
      </c>
      <c r="I102" s="10">
        <f>'[1]2. Delegazioni'!I102</f>
        <v>234</v>
      </c>
      <c r="J102" s="11">
        <f>'[1]2. Delegazioni'!J102</f>
        <v>21</v>
      </c>
      <c r="K102" s="20">
        <f>'[1]2. Delegazioni'!K102</f>
        <v>9.8599999999999993E-2</v>
      </c>
      <c r="L102" s="10">
        <f>'[1]2. Delegazioni'!L102</f>
        <v>5</v>
      </c>
      <c r="M102" s="11">
        <f>'[1]2. Delegazioni'!M102</f>
        <v>-2</v>
      </c>
      <c r="N102" s="20">
        <f>'[1]2. Delegazioni'!N102</f>
        <v>-0.28570000000000001</v>
      </c>
      <c r="O102" s="10"/>
      <c r="P102" s="11"/>
      <c r="Q102" s="12"/>
      <c r="R102" s="8"/>
      <c r="S102" s="8"/>
    </row>
    <row r="103" spans="2:19" s="7" customFormat="1" x14ac:dyDescent="0.2">
      <c r="B103" s="8" t="s">
        <v>63</v>
      </c>
      <c r="C103" s="10">
        <f>'[1]2. Delegazioni'!C103</f>
        <v>451</v>
      </c>
      <c r="D103" s="11">
        <f>'[1]2. Delegazioni'!D103</f>
        <v>27</v>
      </c>
      <c r="E103" s="20">
        <f>'[1]2. Delegazioni'!E103</f>
        <v>6.3700000000000007E-2</v>
      </c>
      <c r="F103" s="10">
        <f>'[1]2. Delegazioni'!F103</f>
        <v>225</v>
      </c>
      <c r="G103" s="11">
        <f>'[1]2. Delegazioni'!G103</f>
        <v>6</v>
      </c>
      <c r="H103" s="20">
        <f>'[1]2. Delegazioni'!H103</f>
        <v>2.7400000000000001E-2</v>
      </c>
      <c r="I103" s="10">
        <f>'[1]2. Delegazioni'!I103</f>
        <v>221</v>
      </c>
      <c r="J103" s="11">
        <f>'[1]2. Delegazioni'!J103</f>
        <v>20</v>
      </c>
      <c r="K103" s="20">
        <f>'[1]2. Delegazioni'!K103</f>
        <v>9.9500000000000005E-2</v>
      </c>
      <c r="L103" s="10">
        <f>'[1]2. Delegazioni'!L103</f>
        <v>5</v>
      </c>
      <c r="M103" s="11">
        <f>'[1]2. Delegazioni'!M103</f>
        <v>1</v>
      </c>
      <c r="N103" s="20">
        <f>'[1]2. Delegazioni'!N103</f>
        <v>0.25</v>
      </c>
      <c r="O103" s="10"/>
      <c r="P103" s="11"/>
      <c r="Q103" s="12"/>
      <c r="R103" s="8"/>
      <c r="S103" s="8"/>
    </row>
    <row r="104" spans="2:19" s="7" customFormat="1" x14ac:dyDescent="0.2">
      <c r="B104" s="8" t="s">
        <v>5</v>
      </c>
      <c r="C104" s="10">
        <f>'[1]2. Delegazioni'!C104</f>
        <v>2882</v>
      </c>
      <c r="D104" s="11">
        <f>'[1]2. Delegazioni'!D104</f>
        <v>155</v>
      </c>
      <c r="E104" s="20">
        <f>'[1]2. Delegazioni'!E104</f>
        <v>5.6800000000000003E-2</v>
      </c>
      <c r="F104" s="10">
        <f>'[1]2. Delegazioni'!F104</f>
        <v>1844</v>
      </c>
      <c r="G104" s="11">
        <f>'[1]2. Delegazioni'!G104</f>
        <v>58</v>
      </c>
      <c r="H104" s="20">
        <f>'[1]2. Delegazioni'!H104</f>
        <v>3.2500000000000001E-2</v>
      </c>
      <c r="I104" s="10">
        <f>'[1]2. Delegazioni'!I104</f>
        <v>1016</v>
      </c>
      <c r="J104" s="11">
        <f>'[1]2. Delegazioni'!J104</f>
        <v>107</v>
      </c>
      <c r="K104" s="20">
        <f>'[1]2. Delegazioni'!K104</f>
        <v>0.1177</v>
      </c>
      <c r="L104" s="10">
        <f>'[1]2. Delegazioni'!L104</f>
        <v>22</v>
      </c>
      <c r="M104" s="11">
        <f>'[1]2. Delegazioni'!M104</f>
        <v>-10</v>
      </c>
      <c r="N104" s="20">
        <f>'[1]2. Delegazioni'!N104</f>
        <v>-0.3125</v>
      </c>
    </row>
    <row r="105" spans="2:19" s="7" customFormat="1" x14ac:dyDescent="0.2">
      <c r="B105" s="8" t="s">
        <v>40</v>
      </c>
      <c r="C105" s="10">
        <f>'[1]2. Delegazioni'!C105</f>
        <v>698</v>
      </c>
      <c r="D105" s="11">
        <f>'[1]2. Delegazioni'!D105</f>
        <v>111</v>
      </c>
      <c r="E105" s="20">
        <f>'[1]2. Delegazioni'!E105</f>
        <v>0.18909999999999999</v>
      </c>
      <c r="F105" s="10">
        <f>'[1]2. Delegazioni'!F105</f>
        <v>372</v>
      </c>
      <c r="G105" s="11">
        <f>'[1]2. Delegazioni'!G105</f>
        <v>47</v>
      </c>
      <c r="H105" s="20">
        <f>'[1]2. Delegazioni'!H105</f>
        <v>0.14460000000000001</v>
      </c>
      <c r="I105" s="10">
        <f>'[1]2. Delegazioni'!I105</f>
        <v>318</v>
      </c>
      <c r="J105" s="11">
        <f>'[1]2. Delegazioni'!J105</f>
        <v>66</v>
      </c>
      <c r="K105" s="20">
        <f>'[1]2. Delegazioni'!K105</f>
        <v>0.26190000000000002</v>
      </c>
      <c r="L105" s="10">
        <f>'[1]2. Delegazioni'!L105</f>
        <v>8</v>
      </c>
      <c r="M105" s="11">
        <f>'[1]2. Delegazioni'!M105</f>
        <v>-2</v>
      </c>
      <c r="N105" s="20">
        <f>'[1]2. Delegazioni'!N105</f>
        <v>-0.2</v>
      </c>
    </row>
    <row r="106" spans="2:19" s="7" customFormat="1" x14ac:dyDescent="0.2">
      <c r="B106" s="8" t="s">
        <v>9</v>
      </c>
      <c r="C106" s="10">
        <f>'[1]2. Delegazioni'!C106</f>
        <v>477</v>
      </c>
      <c r="D106" s="11">
        <f>'[1]2. Delegazioni'!D106</f>
        <v>56</v>
      </c>
      <c r="E106" s="20">
        <f>'[1]2. Delegazioni'!E106</f>
        <v>0.13300000000000001</v>
      </c>
      <c r="F106" s="10">
        <f>'[1]2. Delegazioni'!F106</f>
        <v>302</v>
      </c>
      <c r="G106" s="11">
        <f>'[1]2. Delegazioni'!G106</f>
        <v>53</v>
      </c>
      <c r="H106" s="20">
        <f>'[1]2. Delegazioni'!H106</f>
        <v>0.21290000000000001</v>
      </c>
      <c r="I106" s="10">
        <f>'[1]2. Delegazioni'!I106</f>
        <v>172</v>
      </c>
      <c r="J106" s="11">
        <f>'[1]2. Delegazioni'!J106</f>
        <v>4</v>
      </c>
      <c r="K106" s="20">
        <f>'[1]2. Delegazioni'!K106</f>
        <v>2.3800000000000002E-2</v>
      </c>
      <c r="L106" s="10">
        <f>'[1]2. Delegazioni'!L106</f>
        <v>3</v>
      </c>
      <c r="M106" s="11">
        <f>'[1]2. Delegazioni'!M106</f>
        <v>-1</v>
      </c>
      <c r="N106" s="20">
        <f>'[1]2. Delegazioni'!N106</f>
        <v>-0.25</v>
      </c>
    </row>
    <row r="107" spans="2:19" s="7" customFormat="1" x14ac:dyDescent="0.2">
      <c r="B107" s="8" t="s">
        <v>41</v>
      </c>
      <c r="C107" s="10">
        <f>'[1]2. Delegazioni'!C107</f>
        <v>1293</v>
      </c>
      <c r="D107" s="11">
        <f>'[1]2. Delegazioni'!D107</f>
        <v>216</v>
      </c>
      <c r="E107" s="20">
        <f>'[1]2. Delegazioni'!E107</f>
        <v>0.2006</v>
      </c>
      <c r="F107" s="10">
        <f>'[1]2. Delegazioni'!F107</f>
        <v>701</v>
      </c>
      <c r="G107" s="11">
        <f>'[1]2. Delegazioni'!G107</f>
        <v>88</v>
      </c>
      <c r="H107" s="20">
        <f>'[1]2. Delegazioni'!H107</f>
        <v>0.14360000000000001</v>
      </c>
      <c r="I107" s="10">
        <f>'[1]2. Delegazioni'!I107</f>
        <v>569</v>
      </c>
      <c r="J107" s="11">
        <f>'[1]2. Delegazioni'!J107</f>
        <v>119</v>
      </c>
      <c r="K107" s="20">
        <f>'[1]2. Delegazioni'!K107</f>
        <v>0.26440000000000002</v>
      </c>
      <c r="L107" s="10">
        <f>'[1]2. Delegazioni'!L107</f>
        <v>23</v>
      </c>
      <c r="M107" s="11">
        <f>'[1]2. Delegazioni'!M107</f>
        <v>9</v>
      </c>
      <c r="N107" s="20">
        <f>'[1]2. Delegazioni'!N107</f>
        <v>0.64290000000000003</v>
      </c>
    </row>
    <row r="108" spans="2:19" s="7" customFormat="1" x14ac:dyDescent="0.2">
      <c r="B108" s="8" t="s">
        <v>42</v>
      </c>
      <c r="C108" s="10">
        <f>'[1]2. Delegazioni'!C108</f>
        <v>1941</v>
      </c>
      <c r="D108" s="11">
        <f>'[1]2. Delegazioni'!D108</f>
        <v>51</v>
      </c>
      <c r="E108" s="20">
        <f>'[1]2. Delegazioni'!E108</f>
        <v>2.7E-2</v>
      </c>
      <c r="F108" s="10">
        <f>'[1]2. Delegazioni'!F108</f>
        <v>990</v>
      </c>
      <c r="G108" s="11">
        <f>'[1]2. Delegazioni'!G108</f>
        <v>-32</v>
      </c>
      <c r="H108" s="20">
        <f>'[1]2. Delegazioni'!H108</f>
        <v>-3.1300000000000001E-2</v>
      </c>
      <c r="I108" s="10">
        <f>'[1]2. Delegazioni'!I108</f>
        <v>932</v>
      </c>
      <c r="J108" s="11">
        <f>'[1]2. Delegazioni'!J108</f>
        <v>82</v>
      </c>
      <c r="K108" s="20">
        <f>'[1]2. Delegazioni'!K108</f>
        <v>9.6500000000000002E-2</v>
      </c>
      <c r="L108" s="10">
        <f>'[1]2. Delegazioni'!L108</f>
        <v>19</v>
      </c>
      <c r="M108" s="11">
        <f>'[1]2. Delegazioni'!M108</f>
        <v>1</v>
      </c>
      <c r="N108" s="20">
        <f>'[1]2. Delegazioni'!N108</f>
        <v>5.5599999999999997E-2</v>
      </c>
    </row>
    <row r="109" spans="2:19" s="7" customFormat="1" x14ac:dyDescent="0.2">
      <c r="B109" s="8" t="s">
        <v>7</v>
      </c>
      <c r="C109" s="10">
        <f>'[1]2. Delegazioni'!C109</f>
        <v>721</v>
      </c>
      <c r="D109" s="11">
        <f>'[1]2. Delegazioni'!D109</f>
        <v>22</v>
      </c>
      <c r="E109" s="20">
        <f>'[1]2. Delegazioni'!E109</f>
        <v>3.15E-2</v>
      </c>
      <c r="F109" s="10">
        <f>'[1]2. Delegazioni'!F109</f>
        <v>420</v>
      </c>
      <c r="G109" s="11">
        <f>'[1]2. Delegazioni'!G109</f>
        <v>-14</v>
      </c>
      <c r="H109" s="20">
        <f>'[1]2. Delegazioni'!H109</f>
        <v>-3.2300000000000002E-2</v>
      </c>
      <c r="I109" s="10">
        <f>'[1]2. Delegazioni'!I109</f>
        <v>292</v>
      </c>
      <c r="J109" s="11">
        <f>'[1]2. Delegazioni'!J109</f>
        <v>32</v>
      </c>
      <c r="K109" s="20">
        <f>'[1]2. Delegazioni'!K109</f>
        <v>0.1231</v>
      </c>
      <c r="L109" s="10">
        <f>'[1]2. Delegazioni'!L109</f>
        <v>9</v>
      </c>
      <c r="M109" s="11">
        <f>'[1]2. Delegazioni'!M109</f>
        <v>4</v>
      </c>
      <c r="N109" s="20">
        <f>'[1]2. Delegazioni'!N109</f>
        <v>0.8</v>
      </c>
    </row>
    <row r="110" spans="2:19" s="7" customFormat="1" x14ac:dyDescent="0.2">
      <c r="B110" s="8" t="s">
        <v>43</v>
      </c>
      <c r="C110" s="10">
        <f>'[1]2. Delegazioni'!C110</f>
        <v>892</v>
      </c>
      <c r="D110" s="11">
        <f>'[1]2. Delegazioni'!D110</f>
        <v>103</v>
      </c>
      <c r="E110" s="20">
        <f>'[1]2. Delegazioni'!E110</f>
        <v>0.1305</v>
      </c>
      <c r="F110" s="10">
        <f>'[1]2. Delegazioni'!F110</f>
        <v>542</v>
      </c>
      <c r="G110" s="11">
        <f>'[1]2. Delegazioni'!G110</f>
        <v>43</v>
      </c>
      <c r="H110" s="20">
        <f>'[1]2. Delegazioni'!H110</f>
        <v>8.6199999999999999E-2</v>
      </c>
      <c r="I110" s="10">
        <f>'[1]2. Delegazioni'!I110</f>
        <v>338</v>
      </c>
      <c r="J110" s="11">
        <f>'[1]2. Delegazioni'!J110</f>
        <v>58</v>
      </c>
      <c r="K110" s="20">
        <f>'[1]2. Delegazioni'!K110</f>
        <v>0.20710000000000001</v>
      </c>
      <c r="L110" s="10">
        <f>'[1]2. Delegazioni'!L110</f>
        <v>12</v>
      </c>
      <c r="M110" s="11">
        <f>'[1]2. Delegazioni'!M110</f>
        <v>2</v>
      </c>
      <c r="N110" s="20">
        <f>'[1]2. Delegazioni'!N110</f>
        <v>0.2</v>
      </c>
    </row>
    <row r="111" spans="2:19" s="7" customFormat="1" x14ac:dyDescent="0.2">
      <c r="B111" s="8" t="s">
        <v>44</v>
      </c>
      <c r="C111" s="10">
        <f>'[1]2. Delegazioni'!C111</f>
        <v>704</v>
      </c>
      <c r="D111" s="11">
        <f>'[1]2. Delegazioni'!D111</f>
        <v>-46</v>
      </c>
      <c r="E111" s="20">
        <f>'[1]2. Delegazioni'!E111</f>
        <v>-6.13E-2</v>
      </c>
      <c r="F111" s="10">
        <f>'[1]2. Delegazioni'!F111</f>
        <v>392</v>
      </c>
      <c r="G111" s="11">
        <f>'[1]2. Delegazioni'!G111</f>
        <v>13</v>
      </c>
      <c r="H111" s="20">
        <f>'[1]2. Delegazioni'!H111</f>
        <v>3.4299999999999997E-2</v>
      </c>
      <c r="I111" s="10">
        <f>'[1]2. Delegazioni'!I111</f>
        <v>303</v>
      </c>
      <c r="J111" s="11">
        <f>'[1]2. Delegazioni'!J111</f>
        <v>-58</v>
      </c>
      <c r="K111" s="20">
        <f>'[1]2. Delegazioni'!K111</f>
        <v>-0.16070000000000001</v>
      </c>
      <c r="L111" s="10">
        <f>'[1]2. Delegazioni'!L111</f>
        <v>9</v>
      </c>
      <c r="M111" s="11">
        <f>'[1]2. Delegazioni'!M111</f>
        <v>-1</v>
      </c>
      <c r="N111" s="20">
        <f>'[1]2. Delegazioni'!N111</f>
        <v>-0.1</v>
      </c>
    </row>
    <row r="112" spans="2:19" s="7" customFormat="1" ht="21" customHeight="1" x14ac:dyDescent="0.2">
      <c r="B112" s="13" t="s">
        <v>144</v>
      </c>
      <c r="C112" s="14">
        <f>'2. Sesso, nazionalità, età'!C53</f>
        <v>11773</v>
      </c>
      <c r="D112" s="47">
        <f>'2. Sesso, nazionalità, età'!D53</f>
        <v>956</v>
      </c>
      <c r="E112" s="15">
        <f>'2. Sesso, nazionalità, età'!E53</f>
        <v>0.38099706744868034</v>
      </c>
      <c r="F112" s="10">
        <f>'2. Sesso, nazionalità, età'!F53</f>
        <v>6795</v>
      </c>
      <c r="G112" s="11">
        <f>'2. Sesso, nazionalità, età'!G53</f>
        <v>374</v>
      </c>
      <c r="H112" s="20">
        <f>'2. Sesso, nazionalità, età'!H53</f>
        <v>5.8246379068680888E-2</v>
      </c>
      <c r="I112" s="10">
        <f>'2. Sesso, nazionalità, età'!I53</f>
        <v>4854</v>
      </c>
      <c r="J112" s="11">
        <f>'2. Sesso, nazionalità, età'!J53</f>
        <v>575</v>
      </c>
      <c r="K112" s="20">
        <f>'2. Sesso, nazionalità, età'!K53</f>
        <v>0.13437719093246087</v>
      </c>
      <c r="L112" s="10">
        <f>'2. Sesso, nazionalità, età'!L53</f>
        <v>124</v>
      </c>
      <c r="M112" s="11">
        <f>'2. Sesso, nazionalità, età'!M53</f>
        <v>7</v>
      </c>
      <c r="N112" s="20">
        <f>'2. Sesso, nazionalità, età'!N53</f>
        <v>5.9829059829059832E-2</v>
      </c>
    </row>
    <row r="113" spans="2:36" s="7" customFormat="1" ht="24.95" customHeight="1" x14ac:dyDescent="0.2">
      <c r="B113" s="157" t="s">
        <v>47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</row>
    <row r="116" spans="2:36" s="25" customFormat="1" ht="24.95" customHeight="1" x14ac:dyDescent="0.25">
      <c r="B116" s="159" t="s">
        <v>229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30"/>
      <c r="P116" s="30"/>
      <c r="Q116" s="30"/>
      <c r="AC116" s="3"/>
      <c r="AD116" s="3"/>
      <c r="AE116" s="3"/>
      <c r="AF116" s="3"/>
      <c r="AG116" s="3"/>
      <c r="AH116" s="3"/>
      <c r="AI116" s="3"/>
      <c r="AJ116" s="3"/>
    </row>
    <row r="117" spans="2:36" s="8" customFormat="1" ht="15" customHeight="1" x14ac:dyDescent="0.25">
      <c r="B117" s="162" t="s">
        <v>64</v>
      </c>
      <c r="C117" s="169" t="s">
        <v>55</v>
      </c>
      <c r="D117" s="169"/>
      <c r="E117" s="160" t="s">
        <v>2</v>
      </c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AC117" s="3"/>
      <c r="AD117" s="3"/>
      <c r="AE117" s="3"/>
      <c r="AF117" s="3"/>
      <c r="AG117" s="3"/>
      <c r="AH117" s="3"/>
      <c r="AI117" s="3"/>
      <c r="AJ117" s="3"/>
    </row>
    <row r="118" spans="2:36" s="8" customFormat="1" ht="30.75" customHeight="1" x14ac:dyDescent="0.25">
      <c r="B118" s="163"/>
      <c r="C118" s="170"/>
      <c r="D118" s="170"/>
      <c r="E118" s="161" t="s">
        <v>16</v>
      </c>
      <c r="F118" s="161"/>
      <c r="G118" s="161" t="s">
        <v>17</v>
      </c>
      <c r="H118" s="161"/>
      <c r="I118" s="161" t="s">
        <v>153</v>
      </c>
      <c r="J118" s="161"/>
      <c r="K118" s="161" t="s">
        <v>18</v>
      </c>
      <c r="L118" s="161"/>
      <c r="M118" s="161" t="s">
        <v>19</v>
      </c>
      <c r="N118" s="161"/>
      <c r="O118" s="161" t="s">
        <v>20</v>
      </c>
      <c r="P118" s="161"/>
      <c r="Q118" s="161" t="s">
        <v>48</v>
      </c>
      <c r="R118" s="161"/>
      <c r="S118" s="161" t="s">
        <v>21</v>
      </c>
      <c r="T118" s="161"/>
      <c r="AC118" s="3"/>
      <c r="AD118" s="3"/>
      <c r="AE118" s="3"/>
      <c r="AF118" s="3"/>
      <c r="AG118" s="3"/>
      <c r="AH118" s="3"/>
      <c r="AI118" s="3"/>
      <c r="AJ118" s="3"/>
    </row>
    <row r="119" spans="2:36" s="8" customFormat="1" ht="35.25" customHeight="1" x14ac:dyDescent="0.25">
      <c r="B119" s="9"/>
      <c r="C119" s="67" t="s">
        <v>268</v>
      </c>
      <c r="D119" s="68" t="s">
        <v>170</v>
      </c>
      <c r="E119" s="67" t="s">
        <v>268</v>
      </c>
      <c r="F119" s="68" t="s">
        <v>170</v>
      </c>
      <c r="G119" s="67" t="s">
        <v>268</v>
      </c>
      <c r="H119" s="68" t="s">
        <v>170</v>
      </c>
      <c r="I119" s="67" t="s">
        <v>268</v>
      </c>
      <c r="J119" s="68" t="s">
        <v>170</v>
      </c>
      <c r="K119" s="67" t="s">
        <v>268</v>
      </c>
      <c r="L119" s="68" t="s">
        <v>170</v>
      </c>
      <c r="M119" s="67" t="s">
        <v>268</v>
      </c>
      <c r="N119" s="68" t="s">
        <v>170</v>
      </c>
      <c r="O119" s="67" t="s">
        <v>268</v>
      </c>
      <c r="P119" s="68" t="s">
        <v>170</v>
      </c>
      <c r="Q119" s="67" t="s">
        <v>268</v>
      </c>
      <c r="R119" s="68" t="s">
        <v>170</v>
      </c>
      <c r="S119" s="67" t="s">
        <v>268</v>
      </c>
      <c r="T119" s="68" t="s">
        <v>170</v>
      </c>
      <c r="AC119" s="3"/>
      <c r="AD119" s="3"/>
      <c r="AE119" s="3"/>
      <c r="AF119" s="3"/>
      <c r="AG119" s="3"/>
      <c r="AH119" s="3"/>
      <c r="AI119" s="3"/>
      <c r="AJ119" s="3"/>
    </row>
    <row r="120" spans="2:36" x14ac:dyDescent="0.25">
      <c r="B120" s="8" t="s">
        <v>58</v>
      </c>
      <c r="C120" s="10">
        <f>'[1]2. Delegazioni'!C120</f>
        <v>847</v>
      </c>
      <c r="D120" s="12">
        <f>'[1]2. Delegazioni'!D120</f>
        <v>0.11890000000000001</v>
      </c>
      <c r="E120" s="10">
        <f>'[1]2. Delegazioni'!E120</f>
        <v>139</v>
      </c>
      <c r="F120" s="12">
        <f>'[1]2. Delegazioni'!F120</f>
        <v>0.28699999999999998</v>
      </c>
      <c r="G120" s="10">
        <f>'[1]2. Delegazioni'!G120</f>
        <v>426</v>
      </c>
      <c r="H120" s="12">
        <f>'[1]2. Delegazioni'!H120</f>
        <v>4.9299999999999997E-2</v>
      </c>
      <c r="I120" s="10">
        <f>'[1]2. Delegazioni'!I120</f>
        <v>102</v>
      </c>
      <c r="J120" s="12">
        <f>'[1]2. Delegazioni'!J120</f>
        <v>0.2</v>
      </c>
      <c r="K120" s="10">
        <f>'[1]2. Delegazioni'!K120</f>
        <v>62</v>
      </c>
      <c r="L120" s="12">
        <f>'[1]2. Delegazioni'!L120</f>
        <v>-1.5900000000000001E-2</v>
      </c>
      <c r="M120" s="10">
        <f>'[1]2. Delegazioni'!M120</f>
        <v>100</v>
      </c>
      <c r="N120" s="12">
        <f>'[1]2. Delegazioni'!N120</f>
        <v>0.14940000000000001</v>
      </c>
      <c r="O120" s="10">
        <f>'[1]2. Delegazioni'!O120</f>
        <v>5</v>
      </c>
      <c r="P120" s="12">
        <f>'[1]2. Delegazioni'!P120</f>
        <v>-0.375</v>
      </c>
      <c r="Q120" s="10">
        <f>'[1]2. Delegazioni'!Q120</f>
        <v>13</v>
      </c>
      <c r="R120" s="19" t="s">
        <v>154</v>
      </c>
      <c r="S120" s="10">
        <f>'[1]2. Delegazioni'!S120</f>
        <v>0</v>
      </c>
      <c r="T120" s="18" t="s">
        <v>146</v>
      </c>
    </row>
    <row r="121" spans="2:36" x14ac:dyDescent="0.25">
      <c r="B121" s="8" t="s">
        <v>59</v>
      </c>
      <c r="C121" s="10">
        <f>'[1]2. Delegazioni'!C121</f>
        <v>102</v>
      </c>
      <c r="D121" s="12">
        <f>'[1]2. Delegazioni'!D121</f>
        <v>0.24390000000000001</v>
      </c>
      <c r="E121" s="10">
        <f>'[1]2. Delegazioni'!E121</f>
        <v>18</v>
      </c>
      <c r="F121" s="12">
        <f>'[1]2. Delegazioni'!F121</f>
        <v>0.2</v>
      </c>
      <c r="G121" s="10">
        <f>'[1]2. Delegazioni'!G121</f>
        <v>33</v>
      </c>
      <c r="H121" s="12">
        <f>'[1]2. Delegazioni'!H121</f>
        <v>-0.15379999999999999</v>
      </c>
      <c r="I121" s="10">
        <f>'[1]2. Delegazioni'!I121</f>
        <v>23</v>
      </c>
      <c r="J121" s="12">
        <f>'[1]2. Delegazioni'!J121</f>
        <v>0.4375</v>
      </c>
      <c r="K121" s="10">
        <f>'[1]2. Delegazioni'!K121</f>
        <v>12</v>
      </c>
      <c r="L121" s="12">
        <f>'[1]2. Delegazioni'!L121</f>
        <v>0.33329999999999999</v>
      </c>
      <c r="M121" s="10">
        <f>'[1]2. Delegazioni'!M121</f>
        <v>13</v>
      </c>
      <c r="N121" s="12">
        <f>'[1]2. Delegazioni'!N121</f>
        <v>3.3332999999999999</v>
      </c>
      <c r="O121" s="10">
        <f>'[1]2. Delegazioni'!O121</f>
        <v>3</v>
      </c>
      <c r="P121" s="19" t="s">
        <v>154</v>
      </c>
      <c r="Q121" s="10">
        <f>'[1]2. Delegazioni'!Q121</f>
        <v>0</v>
      </c>
      <c r="R121" s="18" t="s">
        <v>146</v>
      </c>
      <c r="S121" s="10">
        <f>'[1]2. Delegazioni'!S121</f>
        <v>0</v>
      </c>
      <c r="T121" s="18" t="s">
        <v>146</v>
      </c>
    </row>
    <row r="122" spans="2:36" x14ac:dyDescent="0.25">
      <c r="B122" s="8" t="s">
        <v>60</v>
      </c>
      <c r="C122" s="10">
        <f>'[1]2. Delegazioni'!C122</f>
        <v>25</v>
      </c>
      <c r="D122" s="12">
        <f>'[1]2. Delegazioni'!D122</f>
        <v>-0.2424</v>
      </c>
      <c r="E122" s="10">
        <f>'[1]2. Delegazioni'!E122</f>
        <v>8</v>
      </c>
      <c r="F122" s="12">
        <f>'[1]2. Delegazioni'!F122</f>
        <v>-0.2</v>
      </c>
      <c r="G122" s="10">
        <f>'[1]2. Delegazioni'!G122</f>
        <v>14</v>
      </c>
      <c r="H122" s="12">
        <f>'[1]2. Delegazioni'!H122</f>
        <v>0.16669999999999999</v>
      </c>
      <c r="I122" s="10">
        <f>'[1]2. Delegazioni'!I122</f>
        <v>0</v>
      </c>
      <c r="J122" s="12">
        <f>'[1]2. Delegazioni'!J122</f>
        <v>-1</v>
      </c>
      <c r="K122" s="10">
        <f>'[1]2. Delegazioni'!K122</f>
        <v>1</v>
      </c>
      <c r="L122" s="12">
        <f>'[1]2. Delegazioni'!L122</f>
        <v>-0.83330000000000004</v>
      </c>
      <c r="M122" s="10">
        <f>'[1]2. Delegazioni'!M122</f>
        <v>2</v>
      </c>
      <c r="N122" s="19" t="s">
        <v>154</v>
      </c>
      <c r="O122" s="10">
        <f>'[1]2. Delegazioni'!O122</f>
        <v>0</v>
      </c>
      <c r="P122" s="12">
        <f>'[1]2. Delegazioni'!P122</f>
        <v>-1</v>
      </c>
      <c r="Q122" s="10">
        <f>'[1]2. Delegazioni'!Q122</f>
        <v>0</v>
      </c>
      <c r="R122" s="18" t="s">
        <v>146</v>
      </c>
      <c r="S122" s="10">
        <f>'[1]2. Delegazioni'!S122</f>
        <v>0</v>
      </c>
      <c r="T122" s="18" t="s">
        <v>146</v>
      </c>
    </row>
    <row r="123" spans="2:36" x14ac:dyDescent="0.25">
      <c r="B123" s="8" t="s">
        <v>61</v>
      </c>
      <c r="C123" s="10">
        <f>'[1]2. Delegazioni'!C123</f>
        <v>217</v>
      </c>
      <c r="D123" s="12">
        <f>'[1]2. Delegazioni'!D123</f>
        <v>0.9375</v>
      </c>
      <c r="E123" s="10">
        <f>'[1]2. Delegazioni'!E123</f>
        <v>77</v>
      </c>
      <c r="F123" s="12">
        <f>'[1]2. Delegazioni'!F123</f>
        <v>2.2082999999999999</v>
      </c>
      <c r="G123" s="10">
        <f>'[1]2. Delegazioni'!G123</f>
        <v>62</v>
      </c>
      <c r="H123" s="12">
        <f>'[1]2. Delegazioni'!H123</f>
        <v>0.37780000000000002</v>
      </c>
      <c r="I123" s="10">
        <f>'[1]2. Delegazioni'!I123</f>
        <v>59</v>
      </c>
      <c r="J123" s="12">
        <f>'[1]2. Delegazioni'!J123</f>
        <v>1.4582999999999999</v>
      </c>
      <c r="K123" s="10">
        <f>'[1]2. Delegazioni'!K123</f>
        <v>6</v>
      </c>
      <c r="L123" s="12">
        <f>'[1]2. Delegazioni'!L123</f>
        <v>2</v>
      </c>
      <c r="M123" s="10">
        <f>'[1]2. Delegazioni'!M123</f>
        <v>12</v>
      </c>
      <c r="N123" s="19" t="s">
        <v>154</v>
      </c>
      <c r="O123" s="10">
        <f>'[1]2. Delegazioni'!O123</f>
        <v>1</v>
      </c>
      <c r="P123" s="12">
        <f>'[1]2. Delegazioni'!P123</f>
        <v>-0.75</v>
      </c>
      <c r="Q123" s="10">
        <f>'[1]2. Delegazioni'!Q123</f>
        <v>0</v>
      </c>
      <c r="R123" s="12">
        <f>'[1]2. Delegazioni'!R123</f>
        <v>-1</v>
      </c>
      <c r="S123" s="10">
        <f>'[1]2. Delegazioni'!S123</f>
        <v>0</v>
      </c>
      <c r="T123" s="18" t="s">
        <v>146</v>
      </c>
    </row>
    <row r="124" spans="2:36" x14ac:dyDescent="0.25">
      <c r="B124" s="8" t="s">
        <v>62</v>
      </c>
      <c r="C124" s="10">
        <f>'[1]2. Delegazioni'!C124</f>
        <v>523</v>
      </c>
      <c r="D124" s="12">
        <f>'[1]2. Delegazioni'!D124</f>
        <v>0.11509999999999999</v>
      </c>
      <c r="E124" s="10">
        <f>'[1]2. Delegazioni'!E124</f>
        <v>118</v>
      </c>
      <c r="F124" s="12">
        <f>'[1]2. Delegazioni'!F124</f>
        <v>0.53249999999999997</v>
      </c>
      <c r="G124" s="10">
        <f>'[1]2. Delegazioni'!G124</f>
        <v>255</v>
      </c>
      <c r="H124" s="12">
        <f>'[1]2. Delegazioni'!H124</f>
        <v>0.14349999999999999</v>
      </c>
      <c r="I124" s="10">
        <f>'[1]2. Delegazioni'!I124</f>
        <v>68</v>
      </c>
      <c r="J124" s="12">
        <f>'[1]2. Delegazioni'!J124</f>
        <v>-0.17069999999999999</v>
      </c>
      <c r="K124" s="10">
        <f>'[1]2. Delegazioni'!K124</f>
        <v>31</v>
      </c>
      <c r="L124" s="12">
        <f>'[1]2. Delegazioni'!L124</f>
        <v>-0.16220000000000001</v>
      </c>
      <c r="M124" s="10">
        <f>'[1]2. Delegazioni'!M124</f>
        <v>47</v>
      </c>
      <c r="N124" s="12">
        <f>'[1]2. Delegazioni'!N124</f>
        <v>-2.0799999999999999E-2</v>
      </c>
      <c r="O124" s="10">
        <f>'[1]2. Delegazioni'!O124</f>
        <v>2</v>
      </c>
      <c r="P124" s="12">
        <f>'[1]2. Delegazioni'!P124</f>
        <v>1</v>
      </c>
      <c r="Q124" s="10">
        <f>'[1]2. Delegazioni'!Q124</f>
        <v>2</v>
      </c>
      <c r="R124" s="12">
        <f>'[1]2. Delegazioni'!R124</f>
        <v>1</v>
      </c>
      <c r="S124" s="10">
        <f>'[1]2. Delegazioni'!S124</f>
        <v>0</v>
      </c>
      <c r="T124" s="18" t="s">
        <v>146</v>
      </c>
    </row>
    <row r="125" spans="2:36" x14ac:dyDescent="0.25">
      <c r="B125" s="8" t="s">
        <v>63</v>
      </c>
      <c r="C125" s="10">
        <f>'[1]2. Delegazioni'!C125</f>
        <v>451</v>
      </c>
      <c r="D125" s="12">
        <f>'[1]2. Delegazioni'!D125</f>
        <v>6.3700000000000007E-2</v>
      </c>
      <c r="E125" s="10">
        <f>'[1]2. Delegazioni'!E125</f>
        <v>98</v>
      </c>
      <c r="F125" s="12">
        <f>'[1]2. Delegazioni'!F125</f>
        <v>0.11360000000000001</v>
      </c>
      <c r="G125" s="10">
        <f>'[1]2. Delegazioni'!G125</f>
        <v>194</v>
      </c>
      <c r="H125" s="12">
        <f>'[1]2. Delegazioni'!H125</f>
        <v>-8.0600000000000005E-2</v>
      </c>
      <c r="I125" s="10">
        <f>'[1]2. Delegazioni'!I125</f>
        <v>64</v>
      </c>
      <c r="J125" s="12">
        <f>'[1]2. Delegazioni'!J125</f>
        <v>0.36170000000000002</v>
      </c>
      <c r="K125" s="10">
        <f>'[1]2. Delegazioni'!K125</f>
        <v>42</v>
      </c>
      <c r="L125" s="12">
        <f>'[1]2. Delegazioni'!L125</f>
        <v>0.3548</v>
      </c>
      <c r="M125" s="10">
        <f>'[1]2. Delegazioni'!M125</f>
        <v>42</v>
      </c>
      <c r="N125" s="12">
        <f>'[1]2. Delegazioni'!N125</f>
        <v>0.05</v>
      </c>
      <c r="O125" s="10">
        <f>'[1]2. Delegazioni'!O125</f>
        <v>1</v>
      </c>
      <c r="P125" s="12">
        <f>'[1]2. Delegazioni'!P125</f>
        <v>-0.8</v>
      </c>
      <c r="Q125" s="10">
        <f>'[1]2. Delegazioni'!Q125</f>
        <v>10</v>
      </c>
      <c r="R125" s="12">
        <f>'[1]2. Delegazioni'!R125</f>
        <v>4</v>
      </c>
      <c r="S125" s="10">
        <f>'[1]2. Delegazioni'!S125</f>
        <v>0</v>
      </c>
      <c r="T125" s="18" t="s">
        <v>146</v>
      </c>
    </row>
    <row r="126" spans="2:36" x14ac:dyDescent="0.25">
      <c r="B126" s="8" t="s">
        <v>5</v>
      </c>
      <c r="C126" s="10">
        <f>'[1]2. Delegazioni'!C126</f>
        <v>2882</v>
      </c>
      <c r="D126" s="12">
        <f>'[1]2. Delegazioni'!D126</f>
        <v>5.6800000000000003E-2</v>
      </c>
      <c r="E126" s="10">
        <f>'[1]2. Delegazioni'!E126</f>
        <v>422</v>
      </c>
      <c r="F126" s="12">
        <f>'[1]2. Delegazioni'!F126</f>
        <v>0.27110000000000001</v>
      </c>
      <c r="G126" s="10">
        <f>'[1]2. Delegazioni'!G126</f>
        <v>1561</v>
      </c>
      <c r="H126" s="12">
        <f>'[1]2. Delegazioni'!H126</f>
        <v>5.0500000000000003E-2</v>
      </c>
      <c r="I126" s="10">
        <f>'[1]2. Delegazioni'!I126</f>
        <v>498</v>
      </c>
      <c r="J126" s="12">
        <f>'[1]2. Delegazioni'!J126</f>
        <v>-8.1199999999999994E-2</v>
      </c>
      <c r="K126" s="10">
        <f>'[1]2. Delegazioni'!K126</f>
        <v>124</v>
      </c>
      <c r="L126" s="12">
        <f>'[1]2. Delegazioni'!L126</f>
        <v>7.8299999999999995E-2</v>
      </c>
      <c r="M126" s="10">
        <f>'[1]2. Delegazioni'!M126</f>
        <v>245</v>
      </c>
      <c r="N126" s="12">
        <f>'[1]2. Delegazioni'!N126</f>
        <v>7.9299999999999995E-2</v>
      </c>
      <c r="O126" s="10">
        <f>'[1]2. Delegazioni'!O126</f>
        <v>11</v>
      </c>
      <c r="P126" s="12">
        <f>'[1]2. Delegazioni'!P126</f>
        <v>-0.26669999999999999</v>
      </c>
      <c r="Q126" s="10">
        <f>'[1]2. Delegazioni'!Q126</f>
        <v>21</v>
      </c>
      <c r="R126" s="12">
        <f>'[1]2. Delegazioni'!R126</f>
        <v>1.1000000000000001</v>
      </c>
      <c r="S126" s="10">
        <f>'[1]2. Delegazioni'!S126</f>
        <v>0</v>
      </c>
      <c r="T126" s="18" t="s">
        <v>146</v>
      </c>
    </row>
    <row r="127" spans="2:36" x14ac:dyDescent="0.25">
      <c r="B127" s="8" t="s">
        <v>40</v>
      </c>
      <c r="C127" s="10">
        <f>'[1]2. Delegazioni'!C127</f>
        <v>698</v>
      </c>
      <c r="D127" s="12">
        <f>'[1]2. Delegazioni'!D127</f>
        <v>0.18909999999999999</v>
      </c>
      <c r="E127" s="10">
        <f>'[1]2. Delegazioni'!E127</f>
        <v>127</v>
      </c>
      <c r="F127" s="12">
        <f>'[1]2. Delegazioni'!F127</f>
        <v>0.38040000000000002</v>
      </c>
      <c r="G127" s="10">
        <f>'[1]2. Delegazioni'!G127</f>
        <v>386</v>
      </c>
      <c r="H127" s="12">
        <f>'[1]2. Delegazioni'!H127</f>
        <v>0.2452</v>
      </c>
      <c r="I127" s="10">
        <f>'[1]2. Delegazioni'!I127</f>
        <v>52</v>
      </c>
      <c r="J127" s="12">
        <f>'[1]2. Delegazioni'!J127</f>
        <v>-3.6999999999999998E-2</v>
      </c>
      <c r="K127" s="10">
        <f>'[1]2. Delegazioni'!K127</f>
        <v>63</v>
      </c>
      <c r="L127" s="12">
        <f>'[1]2. Delegazioni'!L127</f>
        <v>0.18870000000000001</v>
      </c>
      <c r="M127" s="10">
        <f>'[1]2. Delegazioni'!M127</f>
        <v>66</v>
      </c>
      <c r="N127" s="12">
        <f>'[1]2. Delegazioni'!N127</f>
        <v>-8.3299999999999999E-2</v>
      </c>
      <c r="O127" s="10">
        <f>'[1]2. Delegazioni'!O127</f>
        <v>3</v>
      </c>
      <c r="P127" s="12">
        <f>'[1]2. Delegazioni'!P127</f>
        <v>-0.4</v>
      </c>
      <c r="Q127" s="10">
        <f>'[1]2. Delegazioni'!Q127</f>
        <v>1</v>
      </c>
      <c r="R127" s="19" t="s">
        <v>154</v>
      </c>
      <c r="S127" s="10">
        <f>'[1]2. Delegazioni'!S127</f>
        <v>0</v>
      </c>
      <c r="T127" s="18" t="s">
        <v>146</v>
      </c>
    </row>
    <row r="128" spans="2:36" x14ac:dyDescent="0.25">
      <c r="B128" s="8" t="s">
        <v>9</v>
      </c>
      <c r="C128" s="10">
        <f>'[1]2. Delegazioni'!C128</f>
        <v>477</v>
      </c>
      <c r="D128" s="12">
        <f>'[1]2. Delegazioni'!D128</f>
        <v>0.13300000000000001</v>
      </c>
      <c r="E128" s="10">
        <f>'[1]2. Delegazioni'!E128</f>
        <v>76</v>
      </c>
      <c r="F128" s="12">
        <f>'[1]2. Delegazioni'!F128</f>
        <v>0.26669999999999999</v>
      </c>
      <c r="G128" s="10">
        <f>'[1]2. Delegazioni'!G128</f>
        <v>279</v>
      </c>
      <c r="H128" s="12">
        <f>'[1]2. Delegazioni'!H128</f>
        <v>0.20780000000000001</v>
      </c>
      <c r="I128" s="10">
        <f>'[1]2. Delegazioni'!I128</f>
        <v>46</v>
      </c>
      <c r="J128" s="12">
        <f>'[1]2. Delegazioni'!J128</f>
        <v>-0.40260000000000001</v>
      </c>
      <c r="K128" s="10">
        <f>'[1]2. Delegazioni'!K128</f>
        <v>37</v>
      </c>
      <c r="L128" s="12">
        <f>'[1]2. Delegazioni'!L128</f>
        <v>0.94740000000000002</v>
      </c>
      <c r="M128" s="10">
        <f>'[1]2. Delegazioni'!M128</f>
        <v>38</v>
      </c>
      <c r="N128" s="12">
        <f>'[1]2. Delegazioni'!N128</f>
        <v>0.31030000000000002</v>
      </c>
      <c r="O128" s="10">
        <f>'[1]2. Delegazioni'!O128</f>
        <v>0</v>
      </c>
      <c r="P128" s="12">
        <f>'[1]2. Delegazioni'!P128</f>
        <v>-1</v>
      </c>
      <c r="Q128" s="10">
        <f>'[1]2. Delegazioni'!Q128</f>
        <v>1</v>
      </c>
      <c r="R128" s="19" t="s">
        <v>154</v>
      </c>
      <c r="S128" s="10">
        <f>'[1]2. Delegazioni'!S128</f>
        <v>0</v>
      </c>
      <c r="T128" s="18" t="s">
        <v>146</v>
      </c>
    </row>
    <row r="129" spans="2:36" x14ac:dyDescent="0.25">
      <c r="B129" s="8" t="s">
        <v>41</v>
      </c>
      <c r="C129" s="10">
        <f>'[1]2. Delegazioni'!C129</f>
        <v>1293</v>
      </c>
      <c r="D129" s="12">
        <f>'[1]2. Delegazioni'!D129</f>
        <v>0.2006</v>
      </c>
      <c r="E129" s="10">
        <f>'[1]2. Delegazioni'!E129</f>
        <v>210</v>
      </c>
      <c r="F129" s="12">
        <f>'[1]2. Delegazioni'!F129</f>
        <v>0.3548</v>
      </c>
      <c r="G129" s="10">
        <f>'[1]2. Delegazioni'!G129</f>
        <v>809</v>
      </c>
      <c r="H129" s="12">
        <f>'[1]2. Delegazioni'!H129</f>
        <v>0.28410000000000002</v>
      </c>
      <c r="I129" s="10">
        <f>'[1]2. Delegazioni'!I129</f>
        <v>70</v>
      </c>
      <c r="J129" s="12">
        <f>'[1]2. Delegazioni'!J129</f>
        <v>-0.23910000000000001</v>
      </c>
      <c r="K129" s="10">
        <f>'[1]2. Delegazioni'!K129</f>
        <v>100</v>
      </c>
      <c r="L129" s="12">
        <f>'[1]2. Delegazioni'!L129</f>
        <v>0.28210000000000002</v>
      </c>
      <c r="M129" s="10">
        <f>'[1]2. Delegazioni'!M129</f>
        <v>92</v>
      </c>
      <c r="N129" s="12">
        <f>'[1]2. Delegazioni'!N129</f>
        <v>-9.8000000000000004E-2</v>
      </c>
      <c r="O129" s="10">
        <f>'[1]2. Delegazioni'!O129</f>
        <v>8</v>
      </c>
      <c r="P129" s="12">
        <f>'[1]2. Delegazioni'!P129</f>
        <v>-0.33329999999999999</v>
      </c>
      <c r="Q129" s="10">
        <f>'[1]2. Delegazioni'!Q129</f>
        <v>4</v>
      </c>
      <c r="R129" s="12">
        <f>'[1]2. Delegazioni'!R129</f>
        <v>-0.5</v>
      </c>
      <c r="S129" s="10">
        <f>'[1]2. Delegazioni'!S129</f>
        <v>0</v>
      </c>
      <c r="T129" s="18" t="s">
        <v>146</v>
      </c>
    </row>
    <row r="130" spans="2:36" x14ac:dyDescent="0.25">
      <c r="B130" s="8" t="s">
        <v>42</v>
      </c>
      <c r="C130" s="10">
        <f>'[1]2. Delegazioni'!C130</f>
        <v>1941</v>
      </c>
      <c r="D130" s="12">
        <f>'[1]2. Delegazioni'!D130</f>
        <v>2.7E-2</v>
      </c>
      <c r="E130" s="10">
        <f>'[1]2. Delegazioni'!E130</f>
        <v>355</v>
      </c>
      <c r="F130" s="12">
        <f>'[1]2. Delegazioni'!F130</f>
        <v>0.10589999999999999</v>
      </c>
      <c r="G130" s="10">
        <f>'[1]2. Delegazioni'!G130</f>
        <v>905</v>
      </c>
      <c r="H130" s="12">
        <f>'[1]2. Delegazioni'!H130</f>
        <v>0.12839999999999999</v>
      </c>
      <c r="I130" s="10">
        <f>'[1]2. Delegazioni'!I130</f>
        <v>477</v>
      </c>
      <c r="J130" s="12">
        <f>'[1]2. Delegazioni'!J130</f>
        <v>-0.1134</v>
      </c>
      <c r="K130" s="10">
        <f>'[1]2. Delegazioni'!K130</f>
        <v>116</v>
      </c>
      <c r="L130" s="12">
        <f>'[1]2. Delegazioni'!L130</f>
        <v>-4.1300000000000003E-2</v>
      </c>
      <c r="M130" s="10">
        <f>'[1]2. Delegazioni'!M130</f>
        <v>70</v>
      </c>
      <c r="N130" s="12">
        <f>'[1]2. Delegazioni'!N130</f>
        <v>-1.41E-2</v>
      </c>
      <c r="O130" s="10">
        <f>'[1]2. Delegazioni'!O130</f>
        <v>4</v>
      </c>
      <c r="P130" s="12">
        <f>'[1]2. Delegazioni'!P130</f>
        <v>-0.76470000000000005</v>
      </c>
      <c r="Q130" s="10">
        <f>'[1]2. Delegazioni'!Q130</f>
        <v>14</v>
      </c>
      <c r="R130" s="12">
        <f>'[1]2. Delegazioni'!R130</f>
        <v>-0.3</v>
      </c>
      <c r="S130" s="10">
        <f>'[1]2. Delegazioni'!S130</f>
        <v>0</v>
      </c>
      <c r="T130" s="18" t="s">
        <v>146</v>
      </c>
    </row>
    <row r="131" spans="2:36" x14ac:dyDescent="0.25">
      <c r="B131" s="8" t="s">
        <v>7</v>
      </c>
      <c r="C131" s="10">
        <f>'[1]2. Delegazioni'!C131</f>
        <v>721</v>
      </c>
      <c r="D131" s="12">
        <f>'[1]2. Delegazioni'!D131</f>
        <v>3.15E-2</v>
      </c>
      <c r="E131" s="10">
        <f>'[1]2. Delegazioni'!E131</f>
        <v>156</v>
      </c>
      <c r="F131" s="12">
        <f>'[1]2. Delegazioni'!F131</f>
        <v>0.56000000000000005</v>
      </c>
      <c r="G131" s="10">
        <f>'[1]2. Delegazioni'!G131</f>
        <v>353</v>
      </c>
      <c r="H131" s="12">
        <f>'[1]2. Delegazioni'!H131</f>
        <v>-0.11749999999999999</v>
      </c>
      <c r="I131" s="10">
        <f>'[1]2. Delegazioni'!I131</f>
        <v>94</v>
      </c>
      <c r="J131" s="12">
        <f>'[1]2. Delegazioni'!J131</f>
        <v>-9.6199999999999994E-2</v>
      </c>
      <c r="K131" s="10">
        <f>'[1]2. Delegazioni'!K131</f>
        <v>61</v>
      </c>
      <c r="L131" s="12">
        <f>'[1]2. Delegazioni'!L131</f>
        <v>0.22</v>
      </c>
      <c r="M131" s="10">
        <f>'[1]2. Delegazioni'!M131</f>
        <v>43</v>
      </c>
      <c r="N131" s="12">
        <f>'[1]2. Delegazioni'!N131</f>
        <v>0.43330000000000002</v>
      </c>
      <c r="O131" s="10">
        <f>'[1]2. Delegazioni'!O131</f>
        <v>12</v>
      </c>
      <c r="P131" s="12">
        <f>'[1]2. Delegazioni'!P131</f>
        <v>0.33329999999999999</v>
      </c>
      <c r="Q131" s="10">
        <f>'[1]2. Delegazioni'!Q131</f>
        <v>2</v>
      </c>
      <c r="R131" s="12">
        <f>'[1]2. Delegazioni'!R131</f>
        <v>-0.66669999999999996</v>
      </c>
      <c r="S131" s="10">
        <f>'[1]2. Delegazioni'!S131</f>
        <v>0</v>
      </c>
      <c r="T131" s="18" t="s">
        <v>146</v>
      </c>
    </row>
    <row r="132" spans="2:36" x14ac:dyDescent="0.25">
      <c r="B132" s="8" t="s">
        <v>43</v>
      </c>
      <c r="C132" s="10">
        <f>'[1]2. Delegazioni'!C132</f>
        <v>892</v>
      </c>
      <c r="D132" s="12">
        <f>'[1]2. Delegazioni'!D132</f>
        <v>0.1305</v>
      </c>
      <c r="E132" s="10">
        <f>'[1]2. Delegazioni'!E132</f>
        <v>193</v>
      </c>
      <c r="F132" s="12">
        <f>'[1]2. Delegazioni'!F132</f>
        <v>0.4511</v>
      </c>
      <c r="G132" s="10">
        <f>'[1]2. Delegazioni'!G132</f>
        <v>312</v>
      </c>
      <c r="H132" s="12">
        <f>'[1]2. Delegazioni'!H132</f>
        <v>-0.1452</v>
      </c>
      <c r="I132" s="10">
        <f>'[1]2. Delegazioni'!I132</f>
        <v>297</v>
      </c>
      <c r="J132" s="12">
        <f>'[1]2. Delegazioni'!J132</f>
        <v>0.52310000000000001</v>
      </c>
      <c r="K132" s="10">
        <f>'[1]2. Delegazioni'!K132</f>
        <v>39</v>
      </c>
      <c r="L132" s="12">
        <f>'[1]2. Delegazioni'!L132</f>
        <v>-7.1400000000000005E-2</v>
      </c>
      <c r="M132" s="10">
        <f>'[1]2. Delegazioni'!M132</f>
        <v>46</v>
      </c>
      <c r="N132" s="19" t="s">
        <v>154</v>
      </c>
      <c r="O132" s="10">
        <f>'[1]2. Delegazioni'!O132</f>
        <v>4</v>
      </c>
      <c r="P132" s="12">
        <f>'[1]2. Delegazioni'!P132</f>
        <v>-0.2</v>
      </c>
      <c r="Q132" s="10">
        <f>'[1]2. Delegazioni'!Q132</f>
        <v>1</v>
      </c>
      <c r="R132" s="12">
        <f>'[1]2. Delegazioni'!R132</f>
        <v>-0.66669999999999996</v>
      </c>
      <c r="S132" s="10">
        <f>'[1]2. Delegazioni'!S132</f>
        <v>0</v>
      </c>
      <c r="T132" s="18" t="s">
        <v>146</v>
      </c>
    </row>
    <row r="133" spans="2:36" x14ac:dyDescent="0.25">
      <c r="B133" s="8" t="s">
        <v>44</v>
      </c>
      <c r="C133" s="10">
        <f>'[1]2. Delegazioni'!C133</f>
        <v>704</v>
      </c>
      <c r="D133" s="12">
        <f>'[1]2. Delegazioni'!D133</f>
        <v>-6.13E-2</v>
      </c>
      <c r="E133" s="10">
        <f>'[1]2. Delegazioni'!E133</f>
        <v>153</v>
      </c>
      <c r="F133" s="12">
        <f>'[1]2. Delegazioni'!F133</f>
        <v>-8.3799999999999999E-2</v>
      </c>
      <c r="G133" s="10">
        <f>'[1]2. Delegazioni'!G133</f>
        <v>285</v>
      </c>
      <c r="H133" s="12">
        <f>'[1]2. Delegazioni'!H133</f>
        <v>-4.36E-2</v>
      </c>
      <c r="I133" s="10">
        <f>'[1]2. Delegazioni'!I133</f>
        <v>158</v>
      </c>
      <c r="J133" s="12">
        <f>'[1]2. Delegazioni'!J133</f>
        <v>-0.21390000000000001</v>
      </c>
      <c r="K133" s="10">
        <f>'[1]2. Delegazioni'!K133</f>
        <v>48</v>
      </c>
      <c r="L133" s="12">
        <f>'[1]2. Delegazioni'!L133</f>
        <v>0.33329999999999999</v>
      </c>
      <c r="M133" s="10">
        <f>'[1]2. Delegazioni'!M133</f>
        <v>56</v>
      </c>
      <c r="N133" s="12">
        <f>'[1]2. Delegazioni'!N133</f>
        <v>0.51349999999999996</v>
      </c>
      <c r="O133" s="10">
        <f>'[1]2. Delegazioni'!O133</f>
        <v>3</v>
      </c>
      <c r="P133" s="12">
        <f>'[1]2. Delegazioni'!P133</f>
        <v>-0.625</v>
      </c>
      <c r="Q133" s="10">
        <f>'[1]2. Delegazioni'!Q133</f>
        <v>1</v>
      </c>
      <c r="R133" s="12">
        <f>'[1]2. Delegazioni'!R133</f>
        <v>-0.66669999999999996</v>
      </c>
      <c r="S133" s="10">
        <f>'[1]2. Delegazioni'!S133</f>
        <v>0</v>
      </c>
      <c r="T133" s="18" t="s">
        <v>146</v>
      </c>
    </row>
    <row r="134" spans="2:36" s="7" customFormat="1" ht="21" customHeight="1" x14ac:dyDescent="0.2">
      <c r="B134" s="13" t="s">
        <v>144</v>
      </c>
      <c r="C134" s="14">
        <f>'2. Forme contrattuali'!C25</f>
        <v>11773</v>
      </c>
      <c r="D134" s="15">
        <f>'2. Forme contrattuali'!D25</f>
        <v>8.8379402791901637E-2</v>
      </c>
      <c r="E134" s="10">
        <f>'2. Forme contrattuali'!E25</f>
        <v>2150</v>
      </c>
      <c r="F134" s="12">
        <f>'2. Forme contrattuali'!F25</f>
        <v>0.27824019024970276</v>
      </c>
      <c r="G134" s="10">
        <f>'2. Forme contrattuali'!G25</f>
        <v>5874</v>
      </c>
      <c r="H134" s="12">
        <f>'2. Forme contrattuali'!H25</f>
        <v>7.6218395016489554E-2</v>
      </c>
      <c r="I134" s="10">
        <f>'2. Forme contrattuali'!I25</f>
        <v>2008</v>
      </c>
      <c r="J134" s="12">
        <f>'2. Forme contrattuali'!J25</f>
        <v>-2.476930548810102E-2</v>
      </c>
      <c r="K134" s="10">
        <f>'2. Forme contrattuali'!K25</f>
        <v>742</v>
      </c>
      <c r="L134" s="12">
        <f>'2. Forme contrattuali'!L25</f>
        <v>0.12084592145015106</v>
      </c>
      <c r="M134" s="10">
        <f>'2. Forme contrattuali'!M25</f>
        <v>872</v>
      </c>
      <c r="N134" s="12">
        <f>'2. Forme contrattuali'!N25</f>
        <v>8.1885856079404462E-2</v>
      </c>
      <c r="O134" s="14">
        <f>'2. Forme contrattuali'!O25</f>
        <v>57</v>
      </c>
      <c r="P134" s="15">
        <f>'[1]2. Delegazioni'!P134</f>
        <v>0</v>
      </c>
      <c r="Q134" s="14">
        <f>'2. Forme contrattuali'!Q25</f>
        <v>70</v>
      </c>
      <c r="R134" s="15">
        <f>'2. Forme contrattuali'!R25</f>
        <v>0.27272727272727271</v>
      </c>
      <c r="S134" s="14">
        <f>'2. Forme contrattuali'!S25</f>
        <v>0</v>
      </c>
      <c r="T134" s="16" t="s">
        <v>146</v>
      </c>
    </row>
    <row r="135" spans="2:36" s="7" customFormat="1" ht="24.95" customHeight="1" x14ac:dyDescent="0.2">
      <c r="B135" s="157" t="s">
        <v>47</v>
      </c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</row>
    <row r="138" spans="2:36" s="25" customFormat="1" ht="24.95" customHeight="1" x14ac:dyDescent="0.25">
      <c r="B138" s="159" t="s">
        <v>229</v>
      </c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30"/>
      <c r="P138" s="30"/>
      <c r="Q138" s="30"/>
      <c r="AC138" s="3"/>
      <c r="AD138" s="3"/>
      <c r="AE138" s="3"/>
      <c r="AF138" s="3"/>
      <c r="AG138" s="3"/>
      <c r="AH138" s="3"/>
      <c r="AI138" s="3"/>
      <c r="AJ138" s="3"/>
    </row>
    <row r="139" spans="2:36" s="8" customFormat="1" ht="15" customHeight="1" x14ac:dyDescent="0.25">
      <c r="B139" s="162" t="s">
        <v>64</v>
      </c>
      <c r="C139" s="169" t="s">
        <v>55</v>
      </c>
      <c r="D139" s="169"/>
      <c r="E139" s="160" t="s">
        <v>2</v>
      </c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AC139" s="3"/>
      <c r="AD139" s="3"/>
      <c r="AE139" s="3"/>
      <c r="AF139" s="3"/>
      <c r="AG139" s="3"/>
      <c r="AH139" s="3"/>
      <c r="AI139" s="3"/>
      <c r="AJ139" s="3"/>
    </row>
    <row r="140" spans="2:36" s="8" customFormat="1" ht="30.75" customHeight="1" x14ac:dyDescent="0.25">
      <c r="B140" s="163"/>
      <c r="C140" s="170"/>
      <c r="D140" s="170"/>
      <c r="E140" s="161" t="s">
        <v>16</v>
      </c>
      <c r="F140" s="161"/>
      <c r="G140" s="161" t="s">
        <v>17</v>
      </c>
      <c r="H140" s="161"/>
      <c r="I140" s="161" t="s">
        <v>153</v>
      </c>
      <c r="J140" s="161"/>
      <c r="K140" s="161" t="s">
        <v>18</v>
      </c>
      <c r="L140" s="161"/>
      <c r="M140" s="161" t="s">
        <v>19</v>
      </c>
      <c r="N140" s="161"/>
      <c r="O140" s="161" t="s">
        <v>20</v>
      </c>
      <c r="P140" s="161"/>
      <c r="Q140" s="161" t="s">
        <v>48</v>
      </c>
      <c r="R140" s="161"/>
      <c r="S140" s="161" t="s">
        <v>21</v>
      </c>
      <c r="T140" s="161"/>
      <c r="AC140" s="3"/>
      <c r="AD140" s="3"/>
      <c r="AE140" s="3"/>
      <c r="AF140" s="3"/>
      <c r="AG140" s="3"/>
      <c r="AH140" s="3"/>
      <c r="AI140" s="3"/>
      <c r="AJ140" s="3"/>
    </row>
    <row r="141" spans="2:36" s="8" customFormat="1" ht="35.25" customHeight="1" x14ac:dyDescent="0.25">
      <c r="B141" s="9"/>
      <c r="C141" s="67" t="s">
        <v>268</v>
      </c>
      <c r="D141" s="68" t="s">
        <v>169</v>
      </c>
      <c r="E141" s="67" t="s">
        <v>268</v>
      </c>
      <c r="F141" s="68" t="s">
        <v>169</v>
      </c>
      <c r="G141" s="67" t="s">
        <v>268</v>
      </c>
      <c r="H141" s="68" t="s">
        <v>169</v>
      </c>
      <c r="I141" s="67" t="s">
        <v>268</v>
      </c>
      <c r="J141" s="68" t="s">
        <v>169</v>
      </c>
      <c r="K141" s="67" t="s">
        <v>268</v>
      </c>
      <c r="L141" s="68" t="s">
        <v>169</v>
      </c>
      <c r="M141" s="67" t="s">
        <v>268</v>
      </c>
      <c r="N141" s="68" t="s">
        <v>169</v>
      </c>
      <c r="O141" s="67" t="s">
        <v>268</v>
      </c>
      <c r="P141" s="68" t="s">
        <v>169</v>
      </c>
      <c r="Q141" s="67" t="s">
        <v>268</v>
      </c>
      <c r="R141" s="68" t="s">
        <v>169</v>
      </c>
      <c r="S141" s="67" t="s">
        <v>268</v>
      </c>
      <c r="T141" s="68" t="s">
        <v>169</v>
      </c>
      <c r="AC141" s="3"/>
      <c r="AD141" s="3"/>
      <c r="AE141" s="3"/>
      <c r="AF141" s="3"/>
      <c r="AG141" s="3"/>
      <c r="AH141" s="3"/>
      <c r="AI141" s="3"/>
      <c r="AJ141" s="3"/>
    </row>
    <row r="142" spans="2:36" x14ac:dyDescent="0.25">
      <c r="B142" s="8" t="s">
        <v>58</v>
      </c>
      <c r="C142" s="10">
        <f>'[1]2. Delegazioni'!C142</f>
        <v>847</v>
      </c>
      <c r="D142" s="11">
        <f>'[1]2. Delegazioni'!D142</f>
        <v>90</v>
      </c>
      <c r="E142" s="10">
        <f>'[1]2. Delegazioni'!E142</f>
        <v>139</v>
      </c>
      <c r="F142" s="11">
        <f>'[1]2. Delegazioni'!F142</f>
        <v>31</v>
      </c>
      <c r="G142" s="10">
        <f>'[1]2. Delegazioni'!G142</f>
        <v>426</v>
      </c>
      <c r="H142" s="11">
        <f>'[1]2. Delegazioni'!H142</f>
        <v>20</v>
      </c>
      <c r="I142" s="10">
        <f>'[1]2. Delegazioni'!I142</f>
        <v>102</v>
      </c>
      <c r="J142" s="11">
        <f>'[1]2. Delegazioni'!J142</f>
        <v>17</v>
      </c>
      <c r="K142" s="10">
        <f>'[1]2. Delegazioni'!K142</f>
        <v>62</v>
      </c>
      <c r="L142" s="11">
        <f>'[1]2. Delegazioni'!L142</f>
        <v>-1</v>
      </c>
      <c r="M142" s="10">
        <f>'[1]2. Delegazioni'!M142</f>
        <v>100</v>
      </c>
      <c r="N142" s="11">
        <f>'[1]2. Delegazioni'!N142</f>
        <v>13</v>
      </c>
      <c r="O142" s="10">
        <f>'[1]2. Delegazioni'!O142</f>
        <v>5</v>
      </c>
      <c r="P142" s="11">
        <f>'[1]2. Delegazioni'!P142</f>
        <v>-3</v>
      </c>
      <c r="Q142" s="10">
        <f>'[1]2. Delegazioni'!Q142</f>
        <v>13</v>
      </c>
      <c r="R142" s="11">
        <f>'[1]2. Delegazioni'!R142</f>
        <v>13</v>
      </c>
      <c r="S142" s="10">
        <f>'[1]2. Delegazioni'!S142</f>
        <v>0</v>
      </c>
      <c r="T142" s="11">
        <f>'[1]2. Delegazioni'!T142</f>
        <v>0</v>
      </c>
    </row>
    <row r="143" spans="2:36" x14ac:dyDescent="0.25">
      <c r="B143" s="8" t="s">
        <v>59</v>
      </c>
      <c r="C143" s="10">
        <f>'[1]2. Delegazioni'!C143</f>
        <v>102</v>
      </c>
      <c r="D143" s="11">
        <f>'[1]2. Delegazioni'!D143</f>
        <v>20</v>
      </c>
      <c r="E143" s="10">
        <f>'[1]2. Delegazioni'!E143</f>
        <v>18</v>
      </c>
      <c r="F143" s="11">
        <f>'[1]2. Delegazioni'!F143</f>
        <v>3</v>
      </c>
      <c r="G143" s="10">
        <f>'[1]2. Delegazioni'!G143</f>
        <v>33</v>
      </c>
      <c r="H143" s="11">
        <f>'[1]2. Delegazioni'!H143</f>
        <v>-6</v>
      </c>
      <c r="I143" s="10">
        <f>'[1]2. Delegazioni'!I143</f>
        <v>23</v>
      </c>
      <c r="J143" s="11">
        <f>'[1]2. Delegazioni'!J143</f>
        <v>7</v>
      </c>
      <c r="K143" s="10">
        <f>'[1]2. Delegazioni'!K143</f>
        <v>12</v>
      </c>
      <c r="L143" s="11">
        <f>'[1]2. Delegazioni'!L143</f>
        <v>3</v>
      </c>
      <c r="M143" s="10">
        <f>'[1]2. Delegazioni'!M143</f>
        <v>13</v>
      </c>
      <c r="N143" s="11">
        <f>'[1]2. Delegazioni'!N143</f>
        <v>10</v>
      </c>
      <c r="O143" s="10">
        <f>'[1]2. Delegazioni'!O143</f>
        <v>3</v>
      </c>
      <c r="P143" s="11">
        <f>'[1]2. Delegazioni'!P143</f>
        <v>3</v>
      </c>
      <c r="Q143" s="10">
        <f>'[1]2. Delegazioni'!Q143</f>
        <v>0</v>
      </c>
      <c r="R143" s="11">
        <f>'[1]2. Delegazioni'!R143</f>
        <v>0</v>
      </c>
      <c r="S143" s="10">
        <f>'[1]2. Delegazioni'!S143</f>
        <v>0</v>
      </c>
      <c r="T143" s="11">
        <f>'[1]2. Delegazioni'!T143</f>
        <v>0</v>
      </c>
    </row>
    <row r="144" spans="2:36" x14ac:dyDescent="0.25">
      <c r="B144" s="8" t="s">
        <v>60</v>
      </c>
      <c r="C144" s="10">
        <f>'[1]2. Delegazioni'!C144</f>
        <v>25</v>
      </c>
      <c r="D144" s="11">
        <f>'[1]2. Delegazioni'!D144</f>
        <v>-8</v>
      </c>
      <c r="E144" s="10">
        <f>'[1]2. Delegazioni'!E144</f>
        <v>8</v>
      </c>
      <c r="F144" s="11">
        <f>'[1]2. Delegazioni'!F144</f>
        <v>-2</v>
      </c>
      <c r="G144" s="10">
        <f>'[1]2. Delegazioni'!G144</f>
        <v>14</v>
      </c>
      <c r="H144" s="11">
        <f>'[1]2. Delegazioni'!H144</f>
        <v>2</v>
      </c>
      <c r="I144" s="10">
        <f>'[1]2. Delegazioni'!I144</f>
        <v>0</v>
      </c>
      <c r="J144" s="11">
        <f>'[1]2. Delegazioni'!J144</f>
        <v>-2</v>
      </c>
      <c r="K144" s="10">
        <f>'[1]2. Delegazioni'!K144</f>
        <v>1</v>
      </c>
      <c r="L144" s="11">
        <f>'[1]2. Delegazioni'!L144</f>
        <v>-5</v>
      </c>
      <c r="M144" s="10">
        <f>'[1]2. Delegazioni'!M144</f>
        <v>2</v>
      </c>
      <c r="N144" s="11">
        <f>'[1]2. Delegazioni'!N144</f>
        <v>0</v>
      </c>
      <c r="O144" s="10">
        <f>'[1]2. Delegazioni'!O144</f>
        <v>0</v>
      </c>
      <c r="P144" s="11">
        <f>'[1]2. Delegazioni'!P144</f>
        <v>-1</v>
      </c>
      <c r="Q144" s="10">
        <f>'[1]2. Delegazioni'!Q144</f>
        <v>0</v>
      </c>
      <c r="R144" s="11">
        <f>'[1]2. Delegazioni'!R144</f>
        <v>0</v>
      </c>
      <c r="S144" s="10">
        <f>'[1]2. Delegazioni'!S144</f>
        <v>0</v>
      </c>
      <c r="T144" s="11">
        <f>'[1]2. Delegazioni'!T144</f>
        <v>0</v>
      </c>
    </row>
    <row r="145" spans="2:20" x14ac:dyDescent="0.25">
      <c r="B145" s="8" t="s">
        <v>61</v>
      </c>
      <c r="C145" s="10">
        <f>'[1]2. Delegazioni'!C145</f>
        <v>217</v>
      </c>
      <c r="D145" s="11">
        <f>'[1]2. Delegazioni'!D145</f>
        <v>105</v>
      </c>
      <c r="E145" s="10">
        <f>'[1]2. Delegazioni'!E145</f>
        <v>77</v>
      </c>
      <c r="F145" s="11">
        <f>'[1]2. Delegazioni'!F145</f>
        <v>53</v>
      </c>
      <c r="G145" s="10">
        <f>'[1]2. Delegazioni'!G145</f>
        <v>62</v>
      </c>
      <c r="H145" s="11">
        <f>'[1]2. Delegazioni'!H145</f>
        <v>17</v>
      </c>
      <c r="I145" s="10">
        <f>'[1]2. Delegazioni'!I145</f>
        <v>59</v>
      </c>
      <c r="J145" s="11">
        <f>'[1]2. Delegazioni'!J145</f>
        <v>35</v>
      </c>
      <c r="K145" s="10">
        <f>'[1]2. Delegazioni'!K145</f>
        <v>6</v>
      </c>
      <c r="L145" s="11">
        <f>'[1]2. Delegazioni'!L145</f>
        <v>4</v>
      </c>
      <c r="M145" s="10">
        <f>'[1]2. Delegazioni'!M145</f>
        <v>12</v>
      </c>
      <c r="N145" s="11">
        <f>'[1]2. Delegazioni'!N145</f>
        <v>0</v>
      </c>
      <c r="O145" s="10">
        <f>'[1]2. Delegazioni'!O145</f>
        <v>1</v>
      </c>
      <c r="P145" s="11">
        <f>'[1]2. Delegazioni'!P145</f>
        <v>-3</v>
      </c>
      <c r="Q145" s="10">
        <f>'[1]2. Delegazioni'!Q145</f>
        <v>0</v>
      </c>
      <c r="R145" s="11">
        <f>'[1]2. Delegazioni'!R145</f>
        <v>-1</v>
      </c>
      <c r="S145" s="10">
        <f>'[1]2. Delegazioni'!S145</f>
        <v>0</v>
      </c>
      <c r="T145" s="11">
        <f>'[1]2. Delegazioni'!T145</f>
        <v>0</v>
      </c>
    </row>
    <row r="146" spans="2:20" x14ac:dyDescent="0.25">
      <c r="B146" s="8" t="s">
        <v>62</v>
      </c>
      <c r="C146" s="10">
        <f>'[1]2. Delegazioni'!C146</f>
        <v>523</v>
      </c>
      <c r="D146" s="11">
        <f>'[1]2. Delegazioni'!D146</f>
        <v>54</v>
      </c>
      <c r="E146" s="10">
        <f>'[1]2. Delegazioni'!E146</f>
        <v>118</v>
      </c>
      <c r="F146" s="11">
        <f>'[1]2. Delegazioni'!F146</f>
        <v>41</v>
      </c>
      <c r="G146" s="10">
        <f>'[1]2. Delegazioni'!G146</f>
        <v>255</v>
      </c>
      <c r="H146" s="11">
        <f>'[1]2. Delegazioni'!H146</f>
        <v>32</v>
      </c>
      <c r="I146" s="10">
        <f>'[1]2. Delegazioni'!I146</f>
        <v>68</v>
      </c>
      <c r="J146" s="11">
        <f>'[1]2. Delegazioni'!J146</f>
        <v>-14</v>
      </c>
      <c r="K146" s="10">
        <f>'[1]2. Delegazioni'!K146</f>
        <v>31</v>
      </c>
      <c r="L146" s="11">
        <f>'[1]2. Delegazioni'!L146</f>
        <v>-6</v>
      </c>
      <c r="M146" s="10">
        <f>'[1]2. Delegazioni'!M146</f>
        <v>47</v>
      </c>
      <c r="N146" s="11">
        <f>'[1]2. Delegazioni'!N146</f>
        <v>-1</v>
      </c>
      <c r="O146" s="10">
        <f>'[1]2. Delegazioni'!O146</f>
        <v>2</v>
      </c>
      <c r="P146" s="11">
        <f>'[1]2. Delegazioni'!P146</f>
        <v>1</v>
      </c>
      <c r="Q146" s="10">
        <f>'[1]2. Delegazioni'!Q146</f>
        <v>2</v>
      </c>
      <c r="R146" s="11">
        <f>'[1]2. Delegazioni'!R146</f>
        <v>1</v>
      </c>
      <c r="S146" s="10">
        <f>'[1]2. Delegazioni'!S146</f>
        <v>0</v>
      </c>
      <c r="T146" s="11">
        <f>'[1]2. Delegazioni'!T146</f>
        <v>0</v>
      </c>
    </row>
    <row r="147" spans="2:20" x14ac:dyDescent="0.25">
      <c r="B147" s="8" t="s">
        <v>63</v>
      </c>
      <c r="C147" s="10">
        <f>'[1]2. Delegazioni'!C147</f>
        <v>451</v>
      </c>
      <c r="D147" s="11">
        <f>'[1]2. Delegazioni'!D147</f>
        <v>27</v>
      </c>
      <c r="E147" s="10">
        <f>'[1]2. Delegazioni'!E147</f>
        <v>98</v>
      </c>
      <c r="F147" s="11">
        <f>'[1]2. Delegazioni'!F147</f>
        <v>10</v>
      </c>
      <c r="G147" s="10">
        <f>'[1]2. Delegazioni'!G147</f>
        <v>194</v>
      </c>
      <c r="H147" s="11">
        <f>'[1]2. Delegazioni'!H147</f>
        <v>-17</v>
      </c>
      <c r="I147" s="10">
        <f>'[1]2. Delegazioni'!I147</f>
        <v>64</v>
      </c>
      <c r="J147" s="11">
        <f>'[1]2. Delegazioni'!J147</f>
        <v>17</v>
      </c>
      <c r="K147" s="10">
        <f>'[1]2. Delegazioni'!K147</f>
        <v>42</v>
      </c>
      <c r="L147" s="11">
        <f>'[1]2. Delegazioni'!L147</f>
        <v>11</v>
      </c>
      <c r="M147" s="10">
        <f>'[1]2. Delegazioni'!M147</f>
        <v>42</v>
      </c>
      <c r="N147" s="11">
        <f>'[1]2. Delegazioni'!N147</f>
        <v>2</v>
      </c>
      <c r="O147" s="10">
        <f>'[1]2. Delegazioni'!O147</f>
        <v>1</v>
      </c>
      <c r="P147" s="11">
        <f>'[1]2. Delegazioni'!P147</f>
        <v>-4</v>
      </c>
      <c r="Q147" s="10">
        <f>'[1]2. Delegazioni'!Q147</f>
        <v>10</v>
      </c>
      <c r="R147" s="11">
        <f>'[1]2. Delegazioni'!R147</f>
        <v>8</v>
      </c>
      <c r="S147" s="10">
        <f>'[1]2. Delegazioni'!S147</f>
        <v>0</v>
      </c>
      <c r="T147" s="11">
        <f>'[1]2. Delegazioni'!T147</f>
        <v>0</v>
      </c>
    </row>
    <row r="148" spans="2:20" x14ac:dyDescent="0.25">
      <c r="B148" s="8" t="s">
        <v>5</v>
      </c>
      <c r="C148" s="10">
        <f>'[1]2. Delegazioni'!C148</f>
        <v>2882</v>
      </c>
      <c r="D148" s="11">
        <f>'[1]2. Delegazioni'!D148</f>
        <v>155</v>
      </c>
      <c r="E148" s="10">
        <f>'[1]2. Delegazioni'!E148</f>
        <v>422</v>
      </c>
      <c r="F148" s="11">
        <f>'[1]2. Delegazioni'!F148</f>
        <v>90</v>
      </c>
      <c r="G148" s="10">
        <f>'[1]2. Delegazioni'!G148</f>
        <v>1561</v>
      </c>
      <c r="H148" s="11">
        <f>'[1]2. Delegazioni'!H148</f>
        <v>75</v>
      </c>
      <c r="I148" s="10">
        <f>'[1]2. Delegazioni'!I148</f>
        <v>498</v>
      </c>
      <c r="J148" s="11">
        <f>'[1]2. Delegazioni'!J148</f>
        <v>-44</v>
      </c>
      <c r="K148" s="10">
        <f>'[1]2. Delegazioni'!K148</f>
        <v>124</v>
      </c>
      <c r="L148" s="11">
        <f>'[1]2. Delegazioni'!L148</f>
        <v>9</v>
      </c>
      <c r="M148" s="10">
        <f>'[1]2. Delegazioni'!M148</f>
        <v>245</v>
      </c>
      <c r="N148" s="11">
        <f>'[1]2. Delegazioni'!N148</f>
        <v>18</v>
      </c>
      <c r="O148" s="10">
        <f>'[1]2. Delegazioni'!O148</f>
        <v>11</v>
      </c>
      <c r="P148" s="11">
        <f>'[1]2. Delegazioni'!P148</f>
        <v>-4</v>
      </c>
      <c r="Q148" s="10">
        <f>'[1]2. Delegazioni'!Q148</f>
        <v>21</v>
      </c>
      <c r="R148" s="11">
        <f>'[1]2. Delegazioni'!R148</f>
        <v>11</v>
      </c>
      <c r="S148" s="10">
        <f>'[1]2. Delegazioni'!S148</f>
        <v>0</v>
      </c>
      <c r="T148" s="11">
        <f>'[1]2. Delegazioni'!T148</f>
        <v>0</v>
      </c>
    </row>
    <row r="149" spans="2:20" x14ac:dyDescent="0.25">
      <c r="B149" s="8" t="s">
        <v>40</v>
      </c>
      <c r="C149" s="10">
        <f>'[1]2. Delegazioni'!C149</f>
        <v>698</v>
      </c>
      <c r="D149" s="11">
        <f>'[1]2. Delegazioni'!D149</f>
        <v>111</v>
      </c>
      <c r="E149" s="10">
        <f>'[1]2. Delegazioni'!E149</f>
        <v>127</v>
      </c>
      <c r="F149" s="11">
        <f>'[1]2. Delegazioni'!F149</f>
        <v>35</v>
      </c>
      <c r="G149" s="10">
        <f>'[1]2. Delegazioni'!G149</f>
        <v>386</v>
      </c>
      <c r="H149" s="11">
        <f>'[1]2. Delegazioni'!H149</f>
        <v>76</v>
      </c>
      <c r="I149" s="10">
        <f>'[1]2. Delegazioni'!I149</f>
        <v>52</v>
      </c>
      <c r="J149" s="11">
        <f>'[1]2. Delegazioni'!J149</f>
        <v>-2</v>
      </c>
      <c r="K149" s="10">
        <f>'[1]2. Delegazioni'!K149</f>
        <v>63</v>
      </c>
      <c r="L149" s="11">
        <f>'[1]2. Delegazioni'!L149</f>
        <v>10</v>
      </c>
      <c r="M149" s="10">
        <f>'[1]2. Delegazioni'!M149</f>
        <v>66</v>
      </c>
      <c r="N149" s="11">
        <f>'[1]2. Delegazioni'!N149</f>
        <v>-6</v>
      </c>
      <c r="O149" s="10">
        <f>'[1]2. Delegazioni'!O149</f>
        <v>3</v>
      </c>
      <c r="P149" s="11">
        <f>'[1]2. Delegazioni'!P149</f>
        <v>-2</v>
      </c>
      <c r="Q149" s="10">
        <f>'[1]2. Delegazioni'!Q149</f>
        <v>1</v>
      </c>
      <c r="R149" s="11">
        <f>'[1]2. Delegazioni'!R149</f>
        <v>0</v>
      </c>
      <c r="S149" s="10">
        <f>'[1]2. Delegazioni'!S149</f>
        <v>0</v>
      </c>
      <c r="T149" s="11">
        <f>'[1]2. Delegazioni'!T149</f>
        <v>0</v>
      </c>
    </row>
    <row r="150" spans="2:20" x14ac:dyDescent="0.25">
      <c r="B150" s="8" t="s">
        <v>9</v>
      </c>
      <c r="C150" s="10">
        <f>'[1]2. Delegazioni'!C150</f>
        <v>477</v>
      </c>
      <c r="D150" s="11">
        <f>'[1]2. Delegazioni'!D150</f>
        <v>56</v>
      </c>
      <c r="E150" s="10">
        <f>'[1]2. Delegazioni'!E150</f>
        <v>76</v>
      </c>
      <c r="F150" s="11">
        <f>'[1]2. Delegazioni'!F150</f>
        <v>16</v>
      </c>
      <c r="G150" s="10">
        <f>'[1]2. Delegazioni'!G150</f>
        <v>279</v>
      </c>
      <c r="H150" s="11">
        <f>'[1]2. Delegazioni'!H150</f>
        <v>48</v>
      </c>
      <c r="I150" s="10">
        <f>'[1]2. Delegazioni'!I150</f>
        <v>46</v>
      </c>
      <c r="J150" s="11">
        <f>'[1]2. Delegazioni'!J150</f>
        <v>-31</v>
      </c>
      <c r="K150" s="10">
        <f>'[1]2. Delegazioni'!K150</f>
        <v>37</v>
      </c>
      <c r="L150" s="11">
        <f>'[1]2. Delegazioni'!L150</f>
        <v>18</v>
      </c>
      <c r="M150" s="10">
        <f>'[1]2. Delegazioni'!M150</f>
        <v>38</v>
      </c>
      <c r="N150" s="11">
        <f>'[1]2. Delegazioni'!N150</f>
        <v>9</v>
      </c>
      <c r="O150" s="10">
        <f>'[1]2. Delegazioni'!O150</f>
        <v>0</v>
      </c>
      <c r="P150" s="11">
        <f>'[1]2. Delegazioni'!P150</f>
        <v>-5</v>
      </c>
      <c r="Q150" s="10">
        <f>'[1]2. Delegazioni'!Q150</f>
        <v>1</v>
      </c>
      <c r="R150" s="11">
        <f>'[1]2. Delegazioni'!R150</f>
        <v>1</v>
      </c>
      <c r="S150" s="10">
        <f>'[1]2. Delegazioni'!S150</f>
        <v>0</v>
      </c>
      <c r="T150" s="11">
        <f>'[1]2. Delegazioni'!T150</f>
        <v>0</v>
      </c>
    </row>
    <row r="151" spans="2:20" x14ac:dyDescent="0.25">
      <c r="B151" s="8" t="s">
        <v>41</v>
      </c>
      <c r="C151" s="10">
        <f>'[1]2. Delegazioni'!C151</f>
        <v>1293</v>
      </c>
      <c r="D151" s="11">
        <f>'[1]2. Delegazioni'!D151</f>
        <v>216</v>
      </c>
      <c r="E151" s="10">
        <f>'[1]2. Delegazioni'!E151</f>
        <v>210</v>
      </c>
      <c r="F151" s="11">
        <f>'[1]2. Delegazioni'!F151</f>
        <v>55</v>
      </c>
      <c r="G151" s="10">
        <f>'[1]2. Delegazioni'!G151</f>
        <v>809</v>
      </c>
      <c r="H151" s="11">
        <f>'[1]2. Delegazioni'!H151</f>
        <v>179</v>
      </c>
      <c r="I151" s="10">
        <f>'[1]2. Delegazioni'!I151</f>
        <v>70</v>
      </c>
      <c r="J151" s="11">
        <f>'[1]2. Delegazioni'!J151</f>
        <v>-22</v>
      </c>
      <c r="K151" s="10">
        <f>'[1]2. Delegazioni'!K151</f>
        <v>100</v>
      </c>
      <c r="L151" s="11">
        <f>'[1]2. Delegazioni'!L151</f>
        <v>22</v>
      </c>
      <c r="M151" s="10">
        <f>'[1]2. Delegazioni'!M151</f>
        <v>92</v>
      </c>
      <c r="N151" s="11">
        <f>'[1]2. Delegazioni'!N151</f>
        <v>-10</v>
      </c>
      <c r="O151" s="10">
        <f>'[1]2. Delegazioni'!O151</f>
        <v>8</v>
      </c>
      <c r="P151" s="11">
        <f>'[1]2. Delegazioni'!P151</f>
        <v>-4</v>
      </c>
      <c r="Q151" s="10">
        <f>'[1]2. Delegazioni'!Q151</f>
        <v>4</v>
      </c>
      <c r="R151" s="11">
        <f>'[1]2. Delegazioni'!R151</f>
        <v>-4</v>
      </c>
      <c r="S151" s="10">
        <f>'[1]2. Delegazioni'!S151</f>
        <v>0</v>
      </c>
      <c r="T151" s="11">
        <f>'[1]2. Delegazioni'!T151</f>
        <v>0</v>
      </c>
    </row>
    <row r="152" spans="2:20" x14ac:dyDescent="0.25">
      <c r="B152" s="8" t="s">
        <v>42</v>
      </c>
      <c r="C152" s="10">
        <f>'[1]2. Delegazioni'!C152</f>
        <v>1941</v>
      </c>
      <c r="D152" s="11">
        <f>'[1]2. Delegazioni'!D152</f>
        <v>51</v>
      </c>
      <c r="E152" s="10">
        <f>'[1]2. Delegazioni'!E152</f>
        <v>355</v>
      </c>
      <c r="F152" s="11">
        <f>'[1]2. Delegazioni'!F152</f>
        <v>34</v>
      </c>
      <c r="G152" s="10">
        <f>'[1]2. Delegazioni'!G152</f>
        <v>905</v>
      </c>
      <c r="H152" s="11">
        <f>'[1]2. Delegazioni'!H152</f>
        <v>103</v>
      </c>
      <c r="I152" s="10">
        <f>'[1]2. Delegazioni'!I152</f>
        <v>477</v>
      </c>
      <c r="J152" s="11">
        <f>'[1]2. Delegazioni'!J152</f>
        <v>-61</v>
      </c>
      <c r="K152" s="10">
        <f>'[1]2. Delegazioni'!K152</f>
        <v>116</v>
      </c>
      <c r="L152" s="11">
        <f>'[1]2. Delegazioni'!L152</f>
        <v>-5</v>
      </c>
      <c r="M152" s="10">
        <f>'[1]2. Delegazioni'!M152</f>
        <v>70</v>
      </c>
      <c r="N152" s="11">
        <f>'[1]2. Delegazioni'!N152</f>
        <v>-1</v>
      </c>
      <c r="O152" s="10">
        <f>'[1]2. Delegazioni'!O152</f>
        <v>4</v>
      </c>
      <c r="P152" s="11">
        <f>'[1]2. Delegazioni'!P152</f>
        <v>-13</v>
      </c>
      <c r="Q152" s="10">
        <f>'[1]2. Delegazioni'!Q152</f>
        <v>14</v>
      </c>
      <c r="R152" s="11">
        <f>'[1]2. Delegazioni'!R152</f>
        <v>-6</v>
      </c>
      <c r="S152" s="10">
        <f>'[1]2. Delegazioni'!S152</f>
        <v>0</v>
      </c>
      <c r="T152" s="11">
        <f>'[1]2. Delegazioni'!T152</f>
        <v>0</v>
      </c>
    </row>
    <row r="153" spans="2:20" x14ac:dyDescent="0.25">
      <c r="B153" s="8" t="s">
        <v>7</v>
      </c>
      <c r="C153" s="10">
        <f>'[1]2. Delegazioni'!C153</f>
        <v>721</v>
      </c>
      <c r="D153" s="11">
        <f>'[1]2. Delegazioni'!D153</f>
        <v>22</v>
      </c>
      <c r="E153" s="10">
        <f>'[1]2. Delegazioni'!E153</f>
        <v>156</v>
      </c>
      <c r="F153" s="11">
        <f>'[1]2. Delegazioni'!F153</f>
        <v>56</v>
      </c>
      <c r="G153" s="10">
        <f>'[1]2. Delegazioni'!G153</f>
        <v>353</v>
      </c>
      <c r="H153" s="11">
        <f>'[1]2. Delegazioni'!H153</f>
        <v>-47</v>
      </c>
      <c r="I153" s="10">
        <f>'[1]2. Delegazioni'!I153</f>
        <v>94</v>
      </c>
      <c r="J153" s="11">
        <f>'[1]2. Delegazioni'!J153</f>
        <v>-10</v>
      </c>
      <c r="K153" s="10">
        <f>'[1]2. Delegazioni'!K153</f>
        <v>61</v>
      </c>
      <c r="L153" s="11">
        <f>'[1]2. Delegazioni'!L153</f>
        <v>11</v>
      </c>
      <c r="M153" s="10">
        <f>'[1]2. Delegazioni'!M153</f>
        <v>43</v>
      </c>
      <c r="N153" s="11">
        <f>'[1]2. Delegazioni'!N153</f>
        <v>13</v>
      </c>
      <c r="O153" s="10">
        <f>'[1]2. Delegazioni'!O153</f>
        <v>12</v>
      </c>
      <c r="P153" s="11">
        <f>'[1]2. Delegazioni'!P153</f>
        <v>3</v>
      </c>
      <c r="Q153" s="10">
        <f>'[1]2. Delegazioni'!Q153</f>
        <v>2</v>
      </c>
      <c r="R153" s="11">
        <f>'[1]2. Delegazioni'!R153</f>
        <v>-4</v>
      </c>
      <c r="S153" s="10">
        <f>'[1]2. Delegazioni'!S153</f>
        <v>0</v>
      </c>
      <c r="T153" s="11">
        <f>'[1]2. Delegazioni'!T153</f>
        <v>0</v>
      </c>
    </row>
    <row r="154" spans="2:20" x14ac:dyDescent="0.25">
      <c r="B154" s="8" t="s">
        <v>43</v>
      </c>
      <c r="C154" s="10">
        <f>'[1]2. Delegazioni'!C154</f>
        <v>892</v>
      </c>
      <c r="D154" s="11">
        <f>'[1]2. Delegazioni'!D154</f>
        <v>103</v>
      </c>
      <c r="E154" s="10">
        <f>'[1]2. Delegazioni'!E154</f>
        <v>193</v>
      </c>
      <c r="F154" s="11">
        <f>'[1]2. Delegazioni'!F154</f>
        <v>60</v>
      </c>
      <c r="G154" s="10">
        <f>'[1]2. Delegazioni'!G154</f>
        <v>312</v>
      </c>
      <c r="H154" s="11">
        <f>'[1]2. Delegazioni'!H154</f>
        <v>-53</v>
      </c>
      <c r="I154" s="10">
        <f>'[1]2. Delegazioni'!I154</f>
        <v>297</v>
      </c>
      <c r="J154" s="11">
        <f>'[1]2. Delegazioni'!J154</f>
        <v>102</v>
      </c>
      <c r="K154" s="10">
        <f>'[1]2. Delegazioni'!K154</f>
        <v>39</v>
      </c>
      <c r="L154" s="11">
        <f>'[1]2. Delegazioni'!L154</f>
        <v>-3</v>
      </c>
      <c r="M154" s="10">
        <f>'[1]2. Delegazioni'!M154</f>
        <v>46</v>
      </c>
      <c r="N154" s="11">
        <f>'[1]2. Delegazioni'!N154</f>
        <v>0</v>
      </c>
      <c r="O154" s="10">
        <f>'[1]2. Delegazioni'!O154</f>
        <v>4</v>
      </c>
      <c r="P154" s="11">
        <f>'[1]2. Delegazioni'!P154</f>
        <v>-1</v>
      </c>
      <c r="Q154" s="10">
        <f>'[1]2. Delegazioni'!Q154</f>
        <v>1</v>
      </c>
      <c r="R154" s="11">
        <f>'[1]2. Delegazioni'!R154</f>
        <v>-2</v>
      </c>
      <c r="S154" s="10">
        <f>'[1]2. Delegazioni'!S154</f>
        <v>0</v>
      </c>
      <c r="T154" s="11">
        <f>'[1]2. Delegazioni'!T154</f>
        <v>0</v>
      </c>
    </row>
    <row r="155" spans="2:20" x14ac:dyDescent="0.25">
      <c r="B155" s="8" t="s">
        <v>44</v>
      </c>
      <c r="C155" s="10">
        <f>'[1]2. Delegazioni'!C155</f>
        <v>704</v>
      </c>
      <c r="D155" s="11">
        <f>'[1]2. Delegazioni'!D155</f>
        <v>-46</v>
      </c>
      <c r="E155" s="10">
        <f>'[1]2. Delegazioni'!E155</f>
        <v>153</v>
      </c>
      <c r="F155" s="11">
        <f>'[1]2. Delegazioni'!F155</f>
        <v>-14</v>
      </c>
      <c r="G155" s="10">
        <f>'[1]2. Delegazioni'!G155</f>
        <v>285</v>
      </c>
      <c r="H155" s="11">
        <f>'[1]2. Delegazioni'!H155</f>
        <v>-13</v>
      </c>
      <c r="I155" s="10">
        <f>'[1]2. Delegazioni'!I155</f>
        <v>158</v>
      </c>
      <c r="J155" s="11">
        <f>'[1]2. Delegazioni'!J155</f>
        <v>-43</v>
      </c>
      <c r="K155" s="10">
        <f>'[1]2. Delegazioni'!K155</f>
        <v>48</v>
      </c>
      <c r="L155" s="11">
        <f>'[1]2. Delegazioni'!L155</f>
        <v>12</v>
      </c>
      <c r="M155" s="10">
        <f>'[1]2. Delegazioni'!M155</f>
        <v>56</v>
      </c>
      <c r="N155" s="11">
        <f>'[1]2. Delegazioni'!N155</f>
        <v>19</v>
      </c>
      <c r="O155" s="10">
        <f>'[1]2. Delegazioni'!O155</f>
        <v>3</v>
      </c>
      <c r="P155" s="11">
        <f>'[1]2. Delegazioni'!P155</f>
        <v>-5</v>
      </c>
      <c r="Q155" s="10">
        <f>'[1]2. Delegazioni'!Q155</f>
        <v>1</v>
      </c>
      <c r="R155" s="11">
        <f>'[1]2. Delegazioni'!R155</f>
        <v>-2</v>
      </c>
      <c r="S155" s="10">
        <f>'[1]2. Delegazioni'!S155</f>
        <v>0</v>
      </c>
      <c r="T155" s="11">
        <f>'[1]2. Delegazioni'!T155</f>
        <v>0</v>
      </c>
    </row>
    <row r="156" spans="2:20" s="7" customFormat="1" ht="21" customHeight="1" x14ac:dyDescent="0.2">
      <c r="B156" s="13" t="s">
        <v>144</v>
      </c>
      <c r="C156" s="14">
        <f>'2. Forme contrattuali'!C39</f>
        <v>11773</v>
      </c>
      <c r="D156" s="47">
        <f>'2. Forme contrattuali'!D39</f>
        <v>956</v>
      </c>
      <c r="E156" s="14">
        <f>'2. Forme contrattuali'!E39</f>
        <v>2150</v>
      </c>
      <c r="F156" s="47">
        <f>'2. Forme contrattuali'!F39</f>
        <v>468</v>
      </c>
      <c r="G156" s="14">
        <f>'2. Forme contrattuali'!G39</f>
        <v>5874</v>
      </c>
      <c r="H156" s="47">
        <f>'2. Forme contrattuali'!H39</f>
        <v>416</v>
      </c>
      <c r="I156" s="14">
        <f>'2. Forme contrattuali'!I39</f>
        <v>2008</v>
      </c>
      <c r="J156" s="47">
        <f>'2. Forme contrattuali'!J39</f>
        <v>-51</v>
      </c>
      <c r="K156" s="14">
        <f>'2. Forme contrattuali'!K39</f>
        <v>742</v>
      </c>
      <c r="L156" s="47">
        <f>'2. Forme contrattuali'!L39</f>
        <v>80</v>
      </c>
      <c r="M156" s="14">
        <f>'2. Forme contrattuali'!M39</f>
        <v>872</v>
      </c>
      <c r="N156" s="47">
        <f>'2. Forme contrattuali'!N39</f>
        <v>66</v>
      </c>
      <c r="O156" s="14">
        <f>'2. Forme contrattuali'!O39</f>
        <v>57</v>
      </c>
      <c r="P156" s="47">
        <f>'2. Forme contrattuali'!P39</f>
        <v>-38</v>
      </c>
      <c r="Q156" s="14">
        <f>'2. Forme contrattuali'!Q39</f>
        <v>70</v>
      </c>
      <c r="R156" s="47">
        <f>'2. Forme contrattuali'!R39</f>
        <v>15</v>
      </c>
      <c r="S156" s="14">
        <f>'2. Forme contrattuali'!S39</f>
        <v>0</v>
      </c>
      <c r="T156" s="47">
        <f>'2. Forme contrattuali'!T39</f>
        <v>0</v>
      </c>
    </row>
    <row r="157" spans="2:20" s="7" customFormat="1" ht="24.95" customHeight="1" x14ac:dyDescent="0.2">
      <c r="B157" s="157" t="s">
        <v>47</v>
      </c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</row>
    <row r="160" spans="2:20" x14ac:dyDescent="0.25">
      <c r="G160" s="11"/>
      <c r="H160" s="20"/>
      <c r="I160" s="11"/>
    </row>
    <row r="161" spans="7:9" x14ac:dyDescent="0.25">
      <c r="G161" s="11"/>
      <c r="H161" s="20"/>
      <c r="I161" s="11"/>
    </row>
    <row r="162" spans="7:9" x14ac:dyDescent="0.25">
      <c r="G162" s="11"/>
      <c r="H162" s="20"/>
      <c r="I162" s="11"/>
    </row>
    <row r="163" spans="7:9" x14ac:dyDescent="0.25">
      <c r="G163" s="11"/>
      <c r="H163" s="20"/>
      <c r="I163" s="11"/>
    </row>
    <row r="164" spans="7:9" x14ac:dyDescent="0.25">
      <c r="G164" s="11"/>
      <c r="H164" s="20"/>
      <c r="I164" s="11"/>
    </row>
    <row r="165" spans="7:9" x14ac:dyDescent="0.25">
      <c r="G165" s="11"/>
      <c r="H165" s="20"/>
      <c r="I165" s="11"/>
    </row>
    <row r="166" spans="7:9" x14ac:dyDescent="0.25">
      <c r="G166" s="11"/>
      <c r="H166" s="20"/>
      <c r="I166" s="11"/>
    </row>
    <row r="167" spans="7:9" x14ac:dyDescent="0.25">
      <c r="G167" s="11"/>
      <c r="H167" s="20"/>
      <c r="I167" s="11"/>
    </row>
    <row r="168" spans="7:9" x14ac:dyDescent="0.25">
      <c r="G168" s="11"/>
      <c r="H168" s="20"/>
      <c r="I168" s="11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objects="1" scenarios="1"/>
  <mergeCells count="62">
    <mergeCell ref="B135:N135"/>
    <mergeCell ref="B138:N138"/>
    <mergeCell ref="B139:B140"/>
    <mergeCell ref="C139:D140"/>
    <mergeCell ref="E139:T139"/>
    <mergeCell ref="E140:F140"/>
    <mergeCell ref="G140:H140"/>
    <mergeCell ref="Q140:R140"/>
    <mergeCell ref="S140:T140"/>
    <mergeCell ref="B157:N157"/>
    <mergeCell ref="I140:J140"/>
    <mergeCell ref="K140:L140"/>
    <mergeCell ref="M140:N140"/>
    <mergeCell ref="O140:P140"/>
    <mergeCell ref="B113:N113"/>
    <mergeCell ref="B116:N116"/>
    <mergeCell ref="B117:B118"/>
    <mergeCell ref="C117:D118"/>
    <mergeCell ref="E117:T117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B94:N94"/>
    <mergeCell ref="B95:B96"/>
    <mergeCell ref="C95:E96"/>
    <mergeCell ref="F95:N95"/>
    <mergeCell ref="F96:H96"/>
    <mergeCell ref="I96:K96"/>
    <mergeCell ref="L96:N96"/>
    <mergeCell ref="B47:Q47"/>
    <mergeCell ref="B29:B30"/>
    <mergeCell ref="C29:E30"/>
    <mergeCell ref="F29:Q29"/>
    <mergeCell ref="B73:B74"/>
    <mergeCell ref="C73:E74"/>
    <mergeCell ref="F73:K73"/>
    <mergeCell ref="F74:H74"/>
    <mergeCell ref="I74:K74"/>
    <mergeCell ref="B51:B52"/>
    <mergeCell ref="C51:E52"/>
    <mergeCell ref="F51:K51"/>
    <mergeCell ref="F52:H52"/>
    <mergeCell ref="I52:K52"/>
    <mergeCell ref="B2:Q4"/>
    <mergeCell ref="B28:Q28"/>
    <mergeCell ref="F30:H30"/>
    <mergeCell ref="I30:K30"/>
    <mergeCell ref="L30:N30"/>
    <mergeCell ref="O30:Q30"/>
    <mergeCell ref="B6:N6"/>
    <mergeCell ref="B7:B8"/>
    <mergeCell ref="C7:E8"/>
    <mergeCell ref="F7:N7"/>
    <mergeCell ref="F8:H8"/>
    <mergeCell ref="I8:K8"/>
    <mergeCell ref="L8:N8"/>
    <mergeCell ref="B25:N2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21DE-5294-4D01-9C3D-A1458479A473}">
  <sheetPr codeName="Foglio13">
    <tabColor theme="1"/>
  </sheetPr>
  <dimension ref="B1:I20"/>
  <sheetViews>
    <sheetView workbookViewId="0">
      <selection activeCell="R2" sqref="R2"/>
    </sheetView>
  </sheetViews>
  <sheetFormatPr defaultRowHeight="14.25" x14ac:dyDescent="0.25"/>
  <cols>
    <col min="1" max="1" width="9.140625" style="34"/>
    <col min="2" max="2" width="64.42578125" style="34" customWidth="1"/>
    <col min="3" max="16384" width="9.140625" style="34"/>
  </cols>
  <sheetData>
    <row r="1" spans="2:9" s="5" customFormat="1" ht="44.25" customHeight="1" x14ac:dyDescent="0.25">
      <c r="B1" s="39" t="s">
        <v>123</v>
      </c>
      <c r="D1" s="34"/>
      <c r="E1" s="34"/>
      <c r="F1" s="34"/>
      <c r="G1" s="34"/>
      <c r="H1" s="34"/>
      <c r="I1" s="34"/>
    </row>
    <row r="2" spans="2:9" x14ac:dyDescent="0.25">
      <c r="B2" s="54"/>
      <c r="C2" s="54"/>
    </row>
    <row r="3" spans="2:9" x14ac:dyDescent="0.25">
      <c r="B3" s="55" t="s">
        <v>134</v>
      </c>
      <c r="C3" s="54"/>
    </row>
    <row r="4" spans="2:9" ht="32.25" customHeight="1" x14ac:dyDescent="0.25">
      <c r="B4" s="56" t="s">
        <v>135</v>
      </c>
      <c r="C4" s="54"/>
    </row>
    <row r="5" spans="2:9" x14ac:dyDescent="0.25">
      <c r="B5" s="57" t="s">
        <v>136</v>
      </c>
      <c r="C5" s="54"/>
    </row>
    <row r="6" spans="2:9" x14ac:dyDescent="0.25">
      <c r="B6" s="57" t="s">
        <v>137</v>
      </c>
      <c r="C6" s="54"/>
    </row>
    <row r="7" spans="2:9" x14ac:dyDescent="0.25">
      <c r="B7" s="57" t="s">
        <v>138</v>
      </c>
      <c r="C7" s="54"/>
    </row>
    <row r="8" spans="2:9" x14ac:dyDescent="0.25">
      <c r="B8" s="54"/>
      <c r="C8" s="54"/>
    </row>
    <row r="9" spans="2:9" x14ac:dyDescent="0.25">
      <c r="B9" s="40"/>
    </row>
    <row r="10" spans="2:9" x14ac:dyDescent="0.25">
      <c r="B10" s="40"/>
    </row>
    <row r="11" spans="2:9" x14ac:dyDescent="0.25">
      <c r="B11" s="40"/>
    </row>
    <row r="12" spans="2:9" x14ac:dyDescent="0.25">
      <c r="B12" s="40"/>
    </row>
    <row r="13" spans="2:9" x14ac:dyDescent="0.25">
      <c r="B13" s="41"/>
    </row>
    <row r="14" spans="2:9" x14ac:dyDescent="0.25">
      <c r="B14" s="41"/>
    </row>
    <row r="15" spans="2:9" x14ac:dyDescent="0.25">
      <c r="B15" s="40"/>
    </row>
    <row r="20" spans="2:2" x14ac:dyDescent="0.25">
      <c r="B20" s="40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4F31-EE14-4356-9270-6DD847AD0ADE}">
  <sheetPr codeName="Foglio14">
    <tabColor theme="0"/>
    <pageSetUpPr fitToPage="1"/>
  </sheetPr>
  <dimension ref="B1:AB129"/>
  <sheetViews>
    <sheetView zoomScaleNormal="100" zoomScalePageLayoutView="125" workbookViewId="0">
      <selection activeCell="V3" sqref="V3"/>
    </sheetView>
  </sheetViews>
  <sheetFormatPr defaultColWidth="10" defaultRowHeight="12.75" x14ac:dyDescent="0.25"/>
  <cols>
    <col min="1" max="1" width="4.7109375" style="17" customWidth="1"/>
    <col min="2" max="2" width="24.42578125" style="17" customWidth="1"/>
    <col min="3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8" width="10" style="8"/>
    <col min="29" max="29" width="8.7109375" style="17" customWidth="1"/>
    <col min="30" max="31" width="10" style="17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1" spans="2:28" x14ac:dyDescent="0.25">
      <c r="V1" s="79"/>
      <c r="W1" s="79"/>
      <c r="X1" s="79"/>
      <c r="Y1" s="79"/>
      <c r="Z1" s="79"/>
      <c r="AA1" s="79"/>
    </row>
    <row r="2" spans="2:28" ht="15" customHeight="1" x14ac:dyDescent="0.25">
      <c r="B2" s="145" t="s">
        <v>184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  <c r="AA2" s="79"/>
    </row>
    <row r="3" spans="2:28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  <c r="AA3" s="79"/>
    </row>
    <row r="4" spans="2:28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  <c r="AA4" s="79"/>
    </row>
    <row r="5" spans="2:28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U5" s="79"/>
      <c r="V5" s="79"/>
      <c r="W5" s="79"/>
      <c r="X5" s="79"/>
      <c r="Y5" s="79"/>
      <c r="Z5" s="79"/>
      <c r="AA5" s="79"/>
    </row>
    <row r="6" spans="2:28" s="65" customFormat="1" ht="24.95" customHeight="1" x14ac:dyDescent="0.25">
      <c r="B6" s="63" t="s">
        <v>200</v>
      </c>
      <c r="C6" s="64"/>
      <c r="D6" s="64"/>
      <c r="E6" s="64"/>
      <c r="F6" s="64"/>
      <c r="G6" s="64"/>
      <c r="H6" s="64"/>
      <c r="I6" s="64"/>
      <c r="J6" s="64"/>
      <c r="U6" s="99"/>
      <c r="V6" s="99"/>
      <c r="W6" s="99"/>
      <c r="X6" s="99"/>
      <c r="Y6" s="99"/>
      <c r="Z6" s="99"/>
      <c r="AA6" s="99"/>
      <c r="AB6" s="102"/>
    </row>
    <row r="7" spans="2:28" ht="15" customHeight="1" x14ac:dyDescent="0.25">
      <c r="B7" s="146" t="s">
        <v>81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U7" s="79"/>
      <c r="V7" s="79" t="s">
        <v>34</v>
      </c>
      <c r="W7" s="79"/>
      <c r="X7" s="79"/>
      <c r="Y7" s="79"/>
      <c r="Z7" s="79"/>
      <c r="AA7" s="79"/>
    </row>
    <row r="8" spans="2:28" ht="27" customHeight="1" x14ac:dyDescent="0.25">
      <c r="B8" s="147"/>
      <c r="C8" s="153"/>
      <c r="D8" s="153"/>
      <c r="E8" s="155" t="s">
        <v>82</v>
      </c>
      <c r="F8" s="155"/>
      <c r="G8" s="155" t="s">
        <v>79</v>
      </c>
      <c r="H8" s="155"/>
      <c r="I8" s="155" t="s">
        <v>83</v>
      </c>
      <c r="J8" s="155"/>
      <c r="K8" s="154"/>
      <c r="L8" s="154"/>
      <c r="U8" s="79"/>
      <c r="V8" s="79"/>
      <c r="W8" s="79"/>
      <c r="X8" s="79"/>
      <c r="Y8" s="79"/>
      <c r="Z8" s="79"/>
      <c r="AA8" s="79"/>
    </row>
    <row r="9" spans="2:28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76"/>
      <c r="L9" s="77"/>
      <c r="U9" s="79"/>
      <c r="V9" s="79"/>
      <c r="W9" s="100" t="s">
        <v>78</v>
      </c>
      <c r="X9" s="100" t="s">
        <v>79</v>
      </c>
      <c r="Y9" s="100" t="s">
        <v>80</v>
      </c>
      <c r="Z9" s="125"/>
      <c r="AA9" s="79"/>
    </row>
    <row r="10" spans="2:28" x14ac:dyDescent="0.25">
      <c r="B10" s="17" t="s">
        <v>3</v>
      </c>
      <c r="C10" s="26">
        <f>$G$42</f>
        <v>117307</v>
      </c>
      <c r="D10" s="27">
        <v>1</v>
      </c>
      <c r="E10" s="26">
        <f>$G$39</f>
        <v>9457</v>
      </c>
      <c r="F10" s="18">
        <f>E10/$C$10</f>
        <v>8.0617524955884992E-2</v>
      </c>
      <c r="G10" s="26">
        <f>$G$40</f>
        <v>79603</v>
      </c>
      <c r="H10" s="18">
        <f>G10/$C$10</f>
        <v>0.67858695559514781</v>
      </c>
      <c r="I10" s="26">
        <f>$G$41</f>
        <v>28247</v>
      </c>
      <c r="J10" s="18">
        <f>I10/$C$10</f>
        <v>0.24079551944896724</v>
      </c>
      <c r="K10" s="10"/>
      <c r="L10" s="20"/>
      <c r="N10" s="17" t="s">
        <v>52</v>
      </c>
      <c r="U10" s="79"/>
      <c r="V10" s="79" t="s">
        <v>4</v>
      </c>
      <c r="W10" s="126">
        <f>$E$11</f>
        <v>3328</v>
      </c>
      <c r="X10" s="126">
        <f>$G$11</f>
        <v>17912</v>
      </c>
      <c r="Y10" s="126">
        <f>$I$11</f>
        <v>2790</v>
      </c>
      <c r="Z10" s="126"/>
      <c r="AA10" s="79"/>
    </row>
    <row r="11" spans="2:28" x14ac:dyDescent="0.25">
      <c r="B11" s="17" t="s">
        <v>4</v>
      </c>
      <c r="C11" s="26">
        <f>$G$56</f>
        <v>24030</v>
      </c>
      <c r="D11" s="29">
        <v>1</v>
      </c>
      <c r="E11" s="26">
        <f>$G$53</f>
        <v>3328</v>
      </c>
      <c r="F11" s="16">
        <f>E11/$C$11</f>
        <v>0.13849354972950478</v>
      </c>
      <c r="G11" s="26">
        <f>$G$54</f>
        <v>17912</v>
      </c>
      <c r="H11" s="16">
        <f>G11/$C$11</f>
        <v>0.74540158135663759</v>
      </c>
      <c r="I11" s="26">
        <f>$G$55</f>
        <v>2790</v>
      </c>
      <c r="J11" s="16">
        <f>I11/$C$11</f>
        <v>0.11610486891385768</v>
      </c>
      <c r="K11" s="10"/>
      <c r="L11" s="20"/>
      <c r="U11" s="79"/>
      <c r="V11" s="79"/>
      <c r="W11" s="79"/>
      <c r="X11" s="79"/>
      <c r="Y11" s="79"/>
      <c r="Z11" s="79"/>
      <c r="AA11" s="79"/>
    </row>
    <row r="12" spans="2:28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1"/>
      <c r="L12" s="11"/>
      <c r="U12" s="79"/>
      <c r="V12" s="79"/>
      <c r="W12" s="79"/>
      <c r="X12" s="79"/>
      <c r="Y12" s="79"/>
      <c r="Z12" s="79"/>
      <c r="AA12" s="79"/>
    </row>
    <row r="13" spans="2:28" ht="15" customHeight="1" x14ac:dyDescent="0.25">
      <c r="B13" s="17" t="s">
        <v>53</v>
      </c>
      <c r="C13" s="26">
        <f>$G$70</f>
        <v>3300</v>
      </c>
      <c r="D13" s="27">
        <v>1</v>
      </c>
      <c r="E13" s="26">
        <f>$G$67</f>
        <v>277</v>
      </c>
      <c r="F13" s="18">
        <f>E13/$C$13</f>
        <v>8.3939393939393939E-2</v>
      </c>
      <c r="G13" s="26">
        <f>$G$68</f>
        <v>2751</v>
      </c>
      <c r="H13" s="18">
        <f>G13/$C$13</f>
        <v>0.83363636363636362</v>
      </c>
      <c r="I13" s="26">
        <f>$G$69</f>
        <v>272</v>
      </c>
      <c r="J13" s="18">
        <f>I13/$C$13</f>
        <v>8.2424242424242428E-2</v>
      </c>
      <c r="K13" s="10"/>
      <c r="L13" s="20"/>
      <c r="V13" s="79"/>
      <c r="W13" s="79"/>
      <c r="X13" s="79"/>
      <c r="Y13" s="79"/>
      <c r="Z13" s="79"/>
      <c r="AA13" s="79"/>
    </row>
    <row r="14" spans="2:28" x14ac:dyDescent="0.25">
      <c r="B14" s="17" t="s">
        <v>5</v>
      </c>
      <c r="C14" s="26">
        <f>$G$84</f>
        <v>8452</v>
      </c>
      <c r="D14" s="27">
        <v>1</v>
      </c>
      <c r="E14" s="26">
        <f>$G$81</f>
        <v>632</v>
      </c>
      <c r="F14" s="18">
        <f>E14/$C$14</f>
        <v>7.4775201135825836E-2</v>
      </c>
      <c r="G14" s="26">
        <f>$G$82</f>
        <v>6435</v>
      </c>
      <c r="H14" s="18">
        <f>G14/$C$14</f>
        <v>0.76135825840037863</v>
      </c>
      <c r="I14" s="26">
        <f>$G$83</f>
        <v>1385</v>
      </c>
      <c r="J14" s="18">
        <f>I14/$C$14</f>
        <v>0.16386654046379556</v>
      </c>
      <c r="K14" s="10"/>
      <c r="L14" s="20"/>
      <c r="P14" s="17" t="s">
        <v>49</v>
      </c>
      <c r="R14" s="17" t="s">
        <v>8</v>
      </c>
      <c r="V14" s="79"/>
      <c r="W14" s="79"/>
      <c r="X14" s="79"/>
      <c r="Y14" s="79"/>
      <c r="Z14" s="79"/>
      <c r="AA14" s="79"/>
    </row>
    <row r="15" spans="2:28" x14ac:dyDescent="0.25">
      <c r="B15" s="17" t="s">
        <v>6</v>
      </c>
      <c r="C15" s="26">
        <f>$G$98</f>
        <v>8939</v>
      </c>
      <c r="D15" s="27">
        <v>1</v>
      </c>
      <c r="E15" s="26">
        <f>$G$95</f>
        <v>2305</v>
      </c>
      <c r="F15" s="18">
        <f>E15/$C$15</f>
        <v>0.25785882089719209</v>
      </c>
      <c r="G15" s="26">
        <f>$G$96</f>
        <v>5893</v>
      </c>
      <c r="H15" s="18">
        <f>G15/$C$15</f>
        <v>0.65924600067121597</v>
      </c>
      <c r="I15" s="26">
        <f>$G$97</f>
        <v>741</v>
      </c>
      <c r="J15" s="18">
        <f>I15/$C$15</f>
        <v>8.2895178431591901E-2</v>
      </c>
      <c r="K15" s="10"/>
      <c r="L15" s="20"/>
      <c r="V15" s="79"/>
      <c r="W15" s="79"/>
      <c r="X15" s="79"/>
      <c r="Y15" s="79"/>
      <c r="Z15" s="79"/>
      <c r="AA15" s="79"/>
    </row>
    <row r="16" spans="2:28" x14ac:dyDescent="0.25">
      <c r="B16" s="70" t="s">
        <v>7</v>
      </c>
      <c r="C16" s="28">
        <f>$G$112</f>
        <v>3339</v>
      </c>
      <c r="D16" s="29">
        <v>1</v>
      </c>
      <c r="E16" s="28">
        <f>$G$109</f>
        <v>114</v>
      </c>
      <c r="F16" s="16">
        <f>E16/$C$16</f>
        <v>3.4141958670260555E-2</v>
      </c>
      <c r="G16" s="28">
        <f>$G$110</f>
        <v>2833</v>
      </c>
      <c r="H16" s="16">
        <f>G16/$C$16</f>
        <v>0.84845762204252773</v>
      </c>
      <c r="I16" s="28">
        <f>$G$111</f>
        <v>392</v>
      </c>
      <c r="J16" s="16">
        <f>I16/$C$16</f>
        <v>0.11740041928721175</v>
      </c>
      <c r="K16" s="10"/>
      <c r="L16" s="20"/>
      <c r="V16" s="79"/>
      <c r="W16" s="79"/>
      <c r="X16" s="79"/>
      <c r="Y16" s="79"/>
      <c r="Z16" s="79"/>
      <c r="AA16" s="79"/>
    </row>
    <row r="17" spans="2:28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V17" s="79"/>
      <c r="W17" s="79"/>
      <c r="X17" s="79"/>
      <c r="Y17" s="79"/>
      <c r="Z17" s="79"/>
      <c r="AA17" s="79"/>
    </row>
    <row r="20" spans="2:28" s="73" customFormat="1" ht="24.95" customHeight="1" x14ac:dyDescent="0.25">
      <c r="B20" s="63" t="s">
        <v>230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/>
      <c r="W20" s="25"/>
      <c r="X20" s="25"/>
      <c r="Y20" s="25"/>
      <c r="Z20" s="25"/>
      <c r="AA20" s="25"/>
      <c r="AB20" s="25"/>
    </row>
    <row r="21" spans="2:28" ht="15" customHeight="1" x14ac:dyDescent="0.25">
      <c r="B21" s="146" t="s">
        <v>81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</row>
    <row r="22" spans="2:28" ht="24.75" customHeight="1" x14ac:dyDescent="0.25">
      <c r="B22" s="147"/>
      <c r="C22" s="149"/>
      <c r="D22" s="149"/>
      <c r="E22" s="149"/>
      <c r="F22" s="151" t="s">
        <v>78</v>
      </c>
      <c r="G22" s="151"/>
      <c r="H22" s="151"/>
      <c r="I22" s="155" t="s">
        <v>79</v>
      </c>
      <c r="J22" s="155"/>
      <c r="K22" s="155"/>
      <c r="L22" s="155" t="s">
        <v>80</v>
      </c>
      <c r="M22" s="155"/>
      <c r="N22" s="155"/>
      <c r="O22" s="154"/>
      <c r="P22" s="154"/>
      <c r="Q22" s="154"/>
    </row>
    <row r="23" spans="2:28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76"/>
      <c r="P23" s="77"/>
      <c r="Q23" s="77"/>
      <c r="S23" s="17" t="s">
        <v>49</v>
      </c>
      <c r="W23" s="8" t="s">
        <v>52</v>
      </c>
    </row>
    <row r="24" spans="2:28" x14ac:dyDescent="0.25">
      <c r="B24" s="17" t="s">
        <v>3</v>
      </c>
      <c r="C24" s="26">
        <f>$G$42</f>
        <v>117307</v>
      </c>
      <c r="D24" s="31">
        <f>G42-F42</f>
        <v>18167</v>
      </c>
      <c r="E24" s="19">
        <f>(G42-F42)/F42</f>
        <v>0.18324591486786362</v>
      </c>
      <c r="F24" s="26">
        <f>$G$39</f>
        <v>9457</v>
      </c>
      <c r="G24" s="31">
        <f>G39-F39</f>
        <v>1749</v>
      </c>
      <c r="H24" s="19">
        <f>(G39-F39)/F39</f>
        <v>0.22690710949662687</v>
      </c>
      <c r="I24" s="26">
        <f>$G$40</f>
        <v>79603</v>
      </c>
      <c r="J24" s="31">
        <f>G40-F40</f>
        <v>11571</v>
      </c>
      <c r="K24" s="19">
        <f>(G40-F40)/F40</f>
        <v>0.17008172624647225</v>
      </c>
      <c r="L24" s="26">
        <f>$G$41</f>
        <v>28247</v>
      </c>
      <c r="M24" s="31">
        <f>G41-F41</f>
        <v>4847</v>
      </c>
      <c r="N24" s="19">
        <f>(G41-F41)/F41</f>
        <v>0.20713675213675214</v>
      </c>
      <c r="O24" s="11"/>
      <c r="P24" s="31"/>
      <c r="Q24" s="19"/>
    </row>
    <row r="25" spans="2:28" x14ac:dyDescent="0.25">
      <c r="B25" s="17" t="s">
        <v>4</v>
      </c>
      <c r="C25" s="26">
        <f>$G$56</f>
        <v>24030</v>
      </c>
      <c r="D25" s="31">
        <f>G56-F56</f>
        <v>2035</v>
      </c>
      <c r="E25" s="19">
        <f>(G56-F56)/F56</f>
        <v>9.2521027506251421E-2</v>
      </c>
      <c r="F25" s="26">
        <f>$G$53</f>
        <v>3328</v>
      </c>
      <c r="G25" s="31">
        <f>G53-F53</f>
        <v>431</v>
      </c>
      <c r="H25" s="19">
        <f>(G53-F53)/F53</f>
        <v>0.14877459440800828</v>
      </c>
      <c r="I25" s="26">
        <f>$G$54</f>
        <v>17912</v>
      </c>
      <c r="J25" s="31">
        <f>G54-F54</f>
        <v>1551</v>
      </c>
      <c r="K25" s="19">
        <f>(G54-F54)/F54</f>
        <v>9.4798606442149019E-2</v>
      </c>
      <c r="L25" s="26">
        <f>$G$55</f>
        <v>2790</v>
      </c>
      <c r="M25" s="31">
        <f>G55-F55</f>
        <v>53</v>
      </c>
      <c r="N25" s="19">
        <f>(G55-F55)/F55</f>
        <v>1.936426744610888E-2</v>
      </c>
      <c r="O25" s="11"/>
      <c r="P25" s="31"/>
      <c r="Q25" s="19"/>
    </row>
    <row r="26" spans="2:28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1"/>
      <c r="P26" s="11"/>
      <c r="Q26" s="11"/>
    </row>
    <row r="27" spans="2:28" ht="15" customHeight="1" x14ac:dyDescent="0.25">
      <c r="B27" s="17" t="s">
        <v>53</v>
      </c>
      <c r="C27" s="26">
        <f>$G$70</f>
        <v>3300</v>
      </c>
      <c r="D27" s="31">
        <f>G70-F70</f>
        <v>282</v>
      </c>
      <c r="E27" s="19">
        <f>(G70-F70)/F70</f>
        <v>9.3439363817097415E-2</v>
      </c>
      <c r="F27" s="26">
        <f>$G$67</f>
        <v>277</v>
      </c>
      <c r="G27" s="31">
        <f>G67-F67</f>
        <v>15</v>
      </c>
      <c r="H27" s="19">
        <f>(G67-F67)/F67</f>
        <v>5.7251908396946563E-2</v>
      </c>
      <c r="I27" s="26">
        <f>$G$68</f>
        <v>2751</v>
      </c>
      <c r="J27" s="31">
        <f>G68-F68</f>
        <v>203</v>
      </c>
      <c r="K27" s="19">
        <f>(G68-F68)/F68</f>
        <v>7.9670329670329665E-2</v>
      </c>
      <c r="L27" s="26">
        <f>$G$69</f>
        <v>272</v>
      </c>
      <c r="M27" s="31">
        <f>G69-F69</f>
        <v>64</v>
      </c>
      <c r="N27" s="19">
        <f>(G69-F69)/F69</f>
        <v>0.30769230769230771</v>
      </c>
      <c r="O27" s="11"/>
      <c r="P27" s="31"/>
      <c r="Q27" s="19"/>
    </row>
    <row r="28" spans="2:28" x14ac:dyDescent="0.25">
      <c r="B28" s="17" t="s">
        <v>5</v>
      </c>
      <c r="C28" s="26">
        <f>$G$84</f>
        <v>8452</v>
      </c>
      <c r="D28" s="31">
        <f>G84-F84</f>
        <v>734</v>
      </c>
      <c r="E28" s="19">
        <f>(G84-F84)/F84</f>
        <v>9.510235812386629E-2</v>
      </c>
      <c r="F28" s="26">
        <f>$G$81</f>
        <v>632</v>
      </c>
      <c r="G28" s="31">
        <f>G81-F81</f>
        <v>72</v>
      </c>
      <c r="H28" s="19">
        <f>(G81-F81)/F81</f>
        <v>0.12857142857142856</v>
      </c>
      <c r="I28" s="26">
        <f>$G$82</f>
        <v>6435</v>
      </c>
      <c r="J28" s="31">
        <f>G82-F82</f>
        <v>778</v>
      </c>
      <c r="K28" s="19">
        <f>(G82-F82)/F82</f>
        <v>0.13752872547286549</v>
      </c>
      <c r="L28" s="26">
        <f>$G$83</f>
        <v>1385</v>
      </c>
      <c r="M28" s="31">
        <f>G83-F83</f>
        <v>-116</v>
      </c>
      <c r="N28" s="19">
        <f>(G83-F83)/F83</f>
        <v>-7.728181212524983E-2</v>
      </c>
      <c r="O28" s="11"/>
      <c r="P28" s="31"/>
      <c r="Q28" s="19"/>
    </row>
    <row r="29" spans="2:28" x14ac:dyDescent="0.25">
      <c r="B29" s="17" t="s">
        <v>6</v>
      </c>
      <c r="C29" s="26">
        <f>$G$98</f>
        <v>8939</v>
      </c>
      <c r="D29" s="31">
        <f>G98-F98</f>
        <v>1053</v>
      </c>
      <c r="E29" s="19">
        <f>(G98-F98)/F98</f>
        <v>0.13352777073294445</v>
      </c>
      <c r="F29" s="26">
        <f>$G$95</f>
        <v>2305</v>
      </c>
      <c r="G29" s="31">
        <f>G95-F95</f>
        <v>367</v>
      </c>
      <c r="H29" s="19">
        <f>(G95-F95)/F95</f>
        <v>0.18937048503611972</v>
      </c>
      <c r="I29" s="26">
        <f>$G$96</f>
        <v>5893</v>
      </c>
      <c r="J29" s="31">
        <f>G96-F96</f>
        <v>536</v>
      </c>
      <c r="K29" s="19">
        <f>(G96-F96)/F96</f>
        <v>0.10005600149337315</v>
      </c>
      <c r="L29" s="26">
        <f>$G$97</f>
        <v>741</v>
      </c>
      <c r="M29" s="31">
        <f>G97-F97</f>
        <v>150</v>
      </c>
      <c r="N29" s="19">
        <f>(G97-F97)/F97</f>
        <v>0.25380710659898476</v>
      </c>
      <c r="O29" s="11"/>
      <c r="P29" s="31"/>
      <c r="Q29" s="19"/>
    </row>
    <row r="30" spans="2:28" x14ac:dyDescent="0.25">
      <c r="B30" s="70" t="s">
        <v>7</v>
      </c>
      <c r="C30" s="28">
        <f>$G$112</f>
        <v>3339</v>
      </c>
      <c r="D30" s="31">
        <f>G112-F112</f>
        <v>-34</v>
      </c>
      <c r="E30" s="19">
        <f>(G112-F112)/F112</f>
        <v>-1.0080047435517344E-2</v>
      </c>
      <c r="F30" s="28">
        <f>$G$109</f>
        <v>114</v>
      </c>
      <c r="G30" s="31">
        <f>G109-F109</f>
        <v>-23</v>
      </c>
      <c r="H30" s="19">
        <f>(G109-F109)/F109</f>
        <v>-0.16788321167883211</v>
      </c>
      <c r="I30" s="28">
        <f>$G$110</f>
        <v>2833</v>
      </c>
      <c r="J30" s="31">
        <f>G110-F110</f>
        <v>34</v>
      </c>
      <c r="K30" s="19">
        <f>(G110-F110)/F110</f>
        <v>1.2147195426938193E-2</v>
      </c>
      <c r="L30" s="28">
        <f>$G$111</f>
        <v>392</v>
      </c>
      <c r="M30" s="74">
        <f>G111-F111</f>
        <v>-45</v>
      </c>
      <c r="N30" s="16">
        <f>(G111-F111)/F111</f>
        <v>-0.10297482837528604</v>
      </c>
      <c r="O30" s="11"/>
      <c r="P30" s="31"/>
      <c r="Q30" s="19"/>
      <c r="S30" s="17" t="s">
        <v>8</v>
      </c>
    </row>
    <row r="31" spans="2:28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  <c r="L31" s="72"/>
    </row>
    <row r="33" spans="2:20" x14ac:dyDescent="0.25">
      <c r="B33" s="145" t="s">
        <v>262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</row>
    <row r="34" spans="2:20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7" spans="2:20" ht="24.95" customHeight="1" x14ac:dyDescent="0.25">
      <c r="B37" s="63" t="s">
        <v>317</v>
      </c>
    </row>
    <row r="38" spans="2:20" s="8" customFormat="1" ht="25.5" x14ac:dyDescent="0.25">
      <c r="B38" s="9" t="s">
        <v>10</v>
      </c>
      <c r="C38" s="105">
        <v>2018</v>
      </c>
      <c r="D38" s="105">
        <v>2019</v>
      </c>
      <c r="E38" s="105">
        <v>2020</v>
      </c>
      <c r="F38" s="105">
        <v>2021</v>
      </c>
      <c r="G38" s="105">
        <v>2022</v>
      </c>
      <c r="H38" s="106" t="s">
        <v>171</v>
      </c>
      <c r="I38" s="106" t="s">
        <v>172</v>
      </c>
    </row>
    <row r="39" spans="2:20" s="8" customFormat="1" x14ac:dyDescent="0.25">
      <c r="B39" s="8" t="s">
        <v>78</v>
      </c>
      <c r="C39" s="104">
        <f>'[1]3. Servizio turistico'!C4</f>
        <v>9297</v>
      </c>
      <c r="D39" s="104">
        <f>'[1]3. Servizio turistico'!D4</f>
        <v>8832</v>
      </c>
      <c r="E39" s="104">
        <f>'[1]3. Servizio turistico'!E4</f>
        <v>5765</v>
      </c>
      <c r="F39" s="104">
        <f>'[1]3. Servizio turistico'!F4</f>
        <v>7708</v>
      </c>
      <c r="G39" s="104">
        <f>'[1]3. Servizio turistico'!G4</f>
        <v>9457</v>
      </c>
      <c r="H39" s="107">
        <f>G39-C39</f>
        <v>160</v>
      </c>
      <c r="I39" s="108">
        <f>(G39-C39)/C39</f>
        <v>1.7209852640636764E-2</v>
      </c>
    </row>
    <row r="40" spans="2:20" s="8" customFormat="1" ht="12.75" customHeight="1" x14ac:dyDescent="0.25">
      <c r="B40" s="8" t="s">
        <v>79</v>
      </c>
      <c r="C40" s="104">
        <f>'[1]3. Servizio turistico'!C5</f>
        <v>80690</v>
      </c>
      <c r="D40" s="104">
        <f>'[1]3. Servizio turistico'!D5</f>
        <v>81210</v>
      </c>
      <c r="E40" s="104">
        <f>'[1]3. Servizio turistico'!E5</f>
        <v>51710</v>
      </c>
      <c r="F40" s="104">
        <f>'[1]3. Servizio turistico'!F5</f>
        <v>68032</v>
      </c>
      <c r="G40" s="104">
        <f>'[1]3. Servizio turistico'!G5</f>
        <v>79603</v>
      </c>
      <c r="H40" s="107">
        <f>G40-C40</f>
        <v>-1087</v>
      </c>
      <c r="I40" s="108">
        <f>(G40-C40)/C40</f>
        <v>-1.3471309951666873E-2</v>
      </c>
    </row>
    <row r="41" spans="2:20" s="8" customFormat="1" x14ac:dyDescent="0.25">
      <c r="B41" s="8" t="s">
        <v>80</v>
      </c>
      <c r="C41" s="104">
        <f>'[1]3. Servizio turistico'!C6</f>
        <v>29873</v>
      </c>
      <c r="D41" s="104">
        <f>'[1]3. Servizio turistico'!D6</f>
        <v>27878</v>
      </c>
      <c r="E41" s="104">
        <f>'[1]3. Servizio turistico'!E6</f>
        <v>17472</v>
      </c>
      <c r="F41" s="104">
        <f>'[1]3. Servizio turistico'!F6</f>
        <v>23400</v>
      </c>
      <c r="G41" s="104">
        <f>'[1]3. Servizio turistico'!G6</f>
        <v>28247</v>
      </c>
      <c r="H41" s="107">
        <f>G41-C41</f>
        <v>-1626</v>
      </c>
      <c r="I41" s="108">
        <f>(G41-C41)/C41</f>
        <v>-5.443042212030931E-2</v>
      </c>
    </row>
    <row r="42" spans="2:20" s="8" customFormat="1" x14ac:dyDescent="0.25">
      <c r="B42" s="109" t="s">
        <v>77</v>
      </c>
      <c r="C42" s="110">
        <f>SUM(C39:C41)</f>
        <v>119860</v>
      </c>
      <c r="D42" s="110">
        <f t="shared" ref="D42:E42" si="0">SUM(D39:D41)</f>
        <v>117920</v>
      </c>
      <c r="E42" s="110">
        <f t="shared" si="0"/>
        <v>74947</v>
      </c>
      <c r="F42" s="110">
        <f>SUM(F39:F41)</f>
        <v>99140</v>
      </c>
      <c r="G42" s="110">
        <f>SUM(G39:G41)</f>
        <v>117307</v>
      </c>
      <c r="H42" s="111">
        <f>G42-C42</f>
        <v>-2553</v>
      </c>
      <c r="I42" s="112">
        <f>(G42-C42)/C42</f>
        <v>-2.1299849824795596E-2</v>
      </c>
    </row>
    <row r="43" spans="2:20" s="8" customFormat="1" ht="24.95" customHeight="1" x14ac:dyDescent="0.2">
      <c r="B43" s="21" t="s">
        <v>47</v>
      </c>
      <c r="C43" s="113"/>
      <c r="D43" s="113"/>
      <c r="E43" s="113"/>
      <c r="G43" s="113"/>
      <c r="H43" s="114"/>
      <c r="I43" s="115"/>
    </row>
    <row r="44" spans="2:20" s="8" customFormat="1" x14ac:dyDescent="0.25">
      <c r="B44" s="79"/>
      <c r="C44" s="128"/>
      <c r="D44" s="128"/>
      <c r="E44" s="128"/>
      <c r="F44" s="79"/>
      <c r="G44" s="128"/>
      <c r="H44" s="107"/>
      <c r="I44" s="108"/>
    </row>
    <row r="45" spans="2:20" s="8" customFormat="1" x14ac:dyDescent="0.25">
      <c r="B45" s="79"/>
      <c r="C45" s="125">
        <v>2018</v>
      </c>
      <c r="D45" s="125">
        <v>2019</v>
      </c>
      <c r="E45" s="125">
        <v>2020</v>
      </c>
      <c r="F45" s="125">
        <v>2021</v>
      </c>
      <c r="G45" s="125">
        <v>2022</v>
      </c>
      <c r="H45" s="107"/>
      <c r="I45" s="108"/>
    </row>
    <row r="46" spans="2:20" s="8" customFormat="1" x14ac:dyDescent="0.25">
      <c r="B46" s="79" t="s">
        <v>78</v>
      </c>
      <c r="C46" s="126">
        <f>C39/$C$39*100</f>
        <v>100</v>
      </c>
      <c r="D46" s="126">
        <f t="shared" ref="D46:E46" si="1">D39/$C$39*100</f>
        <v>94.998386576314942</v>
      </c>
      <c r="E46" s="126">
        <f t="shared" si="1"/>
        <v>62.009250295794338</v>
      </c>
      <c r="F46" s="126">
        <f>F39/$C$39*100</f>
        <v>82.908465096267619</v>
      </c>
      <c r="G46" s="126">
        <f>G39/$C$39*100</f>
        <v>101.72098526406369</v>
      </c>
      <c r="H46" s="107"/>
      <c r="I46" s="108"/>
    </row>
    <row r="47" spans="2:20" s="8" customFormat="1" x14ac:dyDescent="0.25">
      <c r="B47" s="79" t="s">
        <v>79</v>
      </c>
      <c r="C47" s="126">
        <f>C40/$C$40*100</f>
        <v>100</v>
      </c>
      <c r="D47" s="126">
        <f t="shared" ref="D47:E47" si="2">D40/$C$40*100</f>
        <v>100.64444169042012</v>
      </c>
      <c r="E47" s="126">
        <f t="shared" si="2"/>
        <v>64.084768868509116</v>
      </c>
      <c r="F47" s="126">
        <f>F40/$C$40*100</f>
        <v>84.312802082042381</v>
      </c>
      <c r="G47" s="126">
        <f>G40/$C$40*100</f>
        <v>98.652869004833306</v>
      </c>
      <c r="H47" s="107"/>
      <c r="I47" s="108"/>
    </row>
    <row r="48" spans="2:20" s="8" customFormat="1" x14ac:dyDescent="0.25">
      <c r="B48" s="79" t="s">
        <v>80</v>
      </c>
      <c r="C48" s="126">
        <f>C41/$C$41*100</f>
        <v>100</v>
      </c>
      <c r="D48" s="126">
        <f t="shared" ref="D48:E48" si="3">D41/$C$41*100</f>
        <v>93.321728651290456</v>
      </c>
      <c r="E48" s="126">
        <f t="shared" si="3"/>
        <v>58.487597496066677</v>
      </c>
      <c r="F48" s="126">
        <f>F41/$C$41*100</f>
        <v>78.331603789375023</v>
      </c>
      <c r="G48" s="126">
        <f>G41/$C$41*100</f>
        <v>94.556957787969068</v>
      </c>
      <c r="H48" s="107"/>
      <c r="I48" s="108"/>
    </row>
    <row r="49" spans="2:9" s="8" customFormat="1" x14ac:dyDescent="0.2">
      <c r="B49" s="7"/>
      <c r="C49" s="117"/>
      <c r="D49" s="117"/>
      <c r="E49" s="117"/>
      <c r="G49" s="117"/>
      <c r="H49" s="107"/>
      <c r="I49" s="108"/>
    </row>
    <row r="50" spans="2:9" s="8" customFormat="1" x14ac:dyDescent="0.25">
      <c r="H50" s="103"/>
      <c r="I50" s="103"/>
    </row>
    <row r="51" spans="2:9" s="8" customFormat="1" ht="24.95" customHeight="1" x14ac:dyDescent="0.25">
      <c r="B51" s="1" t="s">
        <v>318</v>
      </c>
      <c r="H51" s="103"/>
      <c r="I51" s="103"/>
    </row>
    <row r="52" spans="2:9" s="8" customFormat="1" ht="25.5" x14ac:dyDescent="0.25">
      <c r="B52" s="9" t="s">
        <v>15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9" s="8" customFormat="1" x14ac:dyDescent="0.25">
      <c r="B53" s="8" t="s">
        <v>78</v>
      </c>
      <c r="C53" s="104">
        <f>'[1]3. Servizio turistico'!C13</f>
        <v>3255</v>
      </c>
      <c r="D53" s="104">
        <f>'[1]3. Servizio turistico'!D13</f>
        <v>3322</v>
      </c>
      <c r="E53" s="104">
        <f>'[1]3. Servizio turistico'!E13</f>
        <v>2207</v>
      </c>
      <c r="F53" s="104">
        <f>'[1]3. Servizio turistico'!F13</f>
        <v>2897</v>
      </c>
      <c r="G53" s="104">
        <f>'[1]3. Servizio turistico'!G13</f>
        <v>3328</v>
      </c>
      <c r="H53" s="107">
        <f>G53-C53</f>
        <v>73</v>
      </c>
      <c r="I53" s="108">
        <f>(G53-C53)/C53</f>
        <v>2.2427035330261136E-2</v>
      </c>
    </row>
    <row r="54" spans="2:9" s="8" customFormat="1" x14ac:dyDescent="0.25">
      <c r="B54" s="8" t="s">
        <v>79</v>
      </c>
      <c r="C54" s="104">
        <f>'[1]3. Servizio turistico'!C14</f>
        <v>18136</v>
      </c>
      <c r="D54" s="104">
        <f>'[1]3. Servizio turistico'!D14</f>
        <v>18200</v>
      </c>
      <c r="E54" s="104">
        <f>'[1]3. Servizio turistico'!E14</f>
        <v>12666</v>
      </c>
      <c r="F54" s="104">
        <f>'[1]3. Servizio turistico'!F14</f>
        <v>16361</v>
      </c>
      <c r="G54" s="104">
        <f>'[1]3. Servizio turistico'!G14</f>
        <v>17912</v>
      </c>
      <c r="H54" s="107">
        <f>G54-C54</f>
        <v>-224</v>
      </c>
      <c r="I54" s="108">
        <f>(G54-C54)/C54</f>
        <v>-1.2351124834583149E-2</v>
      </c>
    </row>
    <row r="55" spans="2:9" s="8" customFormat="1" x14ac:dyDescent="0.25">
      <c r="B55" s="8" t="s">
        <v>80</v>
      </c>
      <c r="C55" s="104">
        <f>'[1]3. Servizio turistico'!C15</f>
        <v>3534</v>
      </c>
      <c r="D55" s="104">
        <f>'[1]3. Servizio turistico'!D15</f>
        <v>3183</v>
      </c>
      <c r="E55" s="104">
        <f>'[1]3. Servizio turistico'!E15</f>
        <v>2038</v>
      </c>
      <c r="F55" s="104">
        <f>'[1]3. Servizio turistico'!F15</f>
        <v>2737</v>
      </c>
      <c r="G55" s="104">
        <f>'[1]3. Servizio turistico'!G15</f>
        <v>2790</v>
      </c>
      <c r="H55" s="107">
        <f>G55-C55</f>
        <v>-744</v>
      </c>
      <c r="I55" s="108">
        <f>(G55-C55)/C55</f>
        <v>-0.21052631578947367</v>
      </c>
    </row>
    <row r="56" spans="2:9" s="8" customFormat="1" x14ac:dyDescent="0.25">
      <c r="B56" s="109" t="s">
        <v>77</v>
      </c>
      <c r="C56" s="110">
        <f>SUM(C53:C55)</f>
        <v>24925</v>
      </c>
      <c r="D56" s="110">
        <f t="shared" ref="D56:E56" si="4">SUM(D53:D55)</f>
        <v>24705</v>
      </c>
      <c r="E56" s="110">
        <f t="shared" si="4"/>
        <v>16911</v>
      </c>
      <c r="F56" s="110">
        <f>SUM(F53:F55)</f>
        <v>21995</v>
      </c>
      <c r="G56" s="110">
        <f>SUM(G53:G55)</f>
        <v>24030</v>
      </c>
      <c r="H56" s="111">
        <f>G56-C56</f>
        <v>-895</v>
      </c>
      <c r="I56" s="112">
        <f>(G56-C56)/C56</f>
        <v>-3.5907723169508528E-2</v>
      </c>
    </row>
    <row r="57" spans="2:9" s="8" customFormat="1" ht="24.95" customHeight="1" x14ac:dyDescent="0.2">
      <c r="B57" s="21" t="s">
        <v>47</v>
      </c>
      <c r="C57" s="113"/>
      <c r="D57" s="113"/>
      <c r="E57" s="113"/>
      <c r="G57" s="113"/>
      <c r="H57" s="114"/>
      <c r="I57" s="115"/>
    </row>
    <row r="58" spans="2:9" s="8" customFormat="1" x14ac:dyDescent="0.25">
      <c r="C58" s="104"/>
      <c r="D58" s="104"/>
      <c r="E58" s="104"/>
      <c r="G58" s="104"/>
      <c r="H58" s="107"/>
      <c r="I58" s="108"/>
    </row>
    <row r="59" spans="2:9" s="8" customFormat="1" x14ac:dyDescent="0.25">
      <c r="B59" s="79"/>
      <c r="C59" s="125">
        <v>2018</v>
      </c>
      <c r="D59" s="125">
        <v>2019</v>
      </c>
      <c r="E59" s="125">
        <v>2020</v>
      </c>
      <c r="F59" s="125">
        <v>2021</v>
      </c>
      <c r="G59" s="125">
        <v>2022</v>
      </c>
      <c r="H59" s="129"/>
      <c r="I59" s="108"/>
    </row>
    <row r="60" spans="2:9" s="8" customFormat="1" x14ac:dyDescent="0.25">
      <c r="B60" s="79" t="s">
        <v>78</v>
      </c>
      <c r="C60" s="126">
        <f>C53/$C$53*100</f>
        <v>100</v>
      </c>
      <c r="D60" s="126">
        <f t="shared" ref="D60:E60" si="5">D53/$C$53*100</f>
        <v>102.05837173579108</v>
      </c>
      <c r="E60" s="126">
        <f t="shared" si="5"/>
        <v>67.803379416282638</v>
      </c>
      <c r="F60" s="126">
        <f>F53/$C$53*100</f>
        <v>89.001536098310297</v>
      </c>
      <c r="G60" s="126">
        <f>G53/$C$53*100</f>
        <v>102.24270353302612</v>
      </c>
      <c r="H60" s="129"/>
      <c r="I60" s="108"/>
    </row>
    <row r="61" spans="2:9" s="8" customFormat="1" x14ac:dyDescent="0.25">
      <c r="B61" s="79" t="s">
        <v>79</v>
      </c>
      <c r="C61" s="126">
        <f>C54/$C$54*100</f>
        <v>100</v>
      </c>
      <c r="D61" s="126">
        <f t="shared" ref="D61:E61" si="6">D54/$C$54*100</f>
        <v>100.35288928098809</v>
      </c>
      <c r="E61" s="126">
        <f t="shared" si="6"/>
        <v>69.838994265549175</v>
      </c>
      <c r="F61" s="126">
        <f>F54/$C$54*100</f>
        <v>90.212836347595939</v>
      </c>
      <c r="G61" s="126">
        <f>G54/$C$54*100</f>
        <v>98.764887516541691</v>
      </c>
      <c r="H61" s="129"/>
      <c r="I61" s="108"/>
    </row>
    <row r="62" spans="2:9" s="8" customFormat="1" x14ac:dyDescent="0.25">
      <c r="B62" s="79" t="s">
        <v>80</v>
      </c>
      <c r="C62" s="126">
        <f>C55/$C$55*100</f>
        <v>100</v>
      </c>
      <c r="D62" s="126">
        <f t="shared" ref="D62:E62" si="7">D55/$C$55*100</f>
        <v>90.067911714770801</v>
      </c>
      <c r="E62" s="126">
        <f t="shared" si="7"/>
        <v>57.668364459535937</v>
      </c>
      <c r="F62" s="126">
        <f>F55/$C$55*100</f>
        <v>77.44765138653085</v>
      </c>
      <c r="G62" s="126">
        <f>G55/$C$55*100</f>
        <v>78.94736842105263</v>
      </c>
      <c r="H62" s="129"/>
      <c r="I62" s="108"/>
    </row>
    <row r="63" spans="2:9" s="8" customFormat="1" x14ac:dyDescent="0.25">
      <c r="C63" s="104"/>
      <c r="D63" s="104"/>
      <c r="E63" s="104"/>
      <c r="G63" s="104"/>
      <c r="H63" s="107"/>
      <c r="I63" s="108"/>
    </row>
    <row r="64" spans="2:9" s="8" customFormat="1" x14ac:dyDescent="0.25">
      <c r="H64" s="103"/>
      <c r="I64" s="103"/>
    </row>
    <row r="65" spans="2:9" s="8" customFormat="1" ht="24.95" customHeight="1" x14ac:dyDescent="0.25">
      <c r="B65" s="1" t="s">
        <v>319</v>
      </c>
      <c r="H65" s="103"/>
      <c r="I65" s="103"/>
    </row>
    <row r="66" spans="2:9" s="8" customFormat="1" ht="25.5" x14ac:dyDescent="0.25">
      <c r="B66" s="9" t="s">
        <v>54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x14ac:dyDescent="0.25">
      <c r="B67" s="8" t="s">
        <v>78</v>
      </c>
      <c r="C67" s="104">
        <f>'[1]3. Servizio turistico'!C22</f>
        <v>245</v>
      </c>
      <c r="D67" s="104">
        <f>'[1]3. Servizio turistico'!D22</f>
        <v>253</v>
      </c>
      <c r="E67" s="104">
        <f>'[1]3. Servizio turistico'!E22</f>
        <v>201</v>
      </c>
      <c r="F67" s="104">
        <f>'[1]3. Servizio turistico'!F22</f>
        <v>262</v>
      </c>
      <c r="G67" s="104">
        <f>'[1]3. Servizio turistico'!G22</f>
        <v>277</v>
      </c>
      <c r="H67" s="107">
        <f>G67-C67</f>
        <v>32</v>
      </c>
      <c r="I67" s="108">
        <f>(G67-C67)/C67</f>
        <v>0.1306122448979592</v>
      </c>
    </row>
    <row r="68" spans="2:9" s="8" customFormat="1" x14ac:dyDescent="0.25">
      <c r="B68" s="8" t="s">
        <v>79</v>
      </c>
      <c r="C68" s="104">
        <f>'[1]3. Servizio turistico'!C23</f>
        <v>2453</v>
      </c>
      <c r="D68" s="104">
        <f>'[1]3. Servizio turistico'!D23</f>
        <v>2558</v>
      </c>
      <c r="E68" s="104">
        <f>'[1]3. Servizio turistico'!E23</f>
        <v>1826</v>
      </c>
      <c r="F68" s="104">
        <f>'[1]3. Servizio turistico'!F23</f>
        <v>2548</v>
      </c>
      <c r="G68" s="104">
        <f>'[1]3. Servizio turistico'!G23</f>
        <v>2751</v>
      </c>
      <c r="H68" s="107">
        <f>G68-C68</f>
        <v>298</v>
      </c>
      <c r="I68" s="108">
        <f>(G68-C68)/C68</f>
        <v>0.12148389726865064</v>
      </c>
    </row>
    <row r="69" spans="2:9" s="8" customFormat="1" x14ac:dyDescent="0.25">
      <c r="B69" s="8" t="s">
        <v>80</v>
      </c>
      <c r="C69" s="104">
        <f>'[1]3. Servizio turistico'!C24</f>
        <v>364</v>
      </c>
      <c r="D69" s="104">
        <f>'[1]3. Servizio turistico'!D24</f>
        <v>280</v>
      </c>
      <c r="E69" s="104">
        <f>'[1]3. Servizio turistico'!E24</f>
        <v>164</v>
      </c>
      <c r="F69" s="104">
        <f>'[1]3. Servizio turistico'!F24</f>
        <v>208</v>
      </c>
      <c r="G69" s="104">
        <f>'[1]3. Servizio turistico'!G24</f>
        <v>272</v>
      </c>
      <c r="H69" s="107">
        <f>G69-C69</f>
        <v>-92</v>
      </c>
      <c r="I69" s="108">
        <f>(G69-C69)/C69</f>
        <v>-0.25274725274725274</v>
      </c>
    </row>
    <row r="70" spans="2:9" s="8" customFormat="1" x14ac:dyDescent="0.25">
      <c r="B70" s="109" t="s">
        <v>77</v>
      </c>
      <c r="C70" s="110">
        <f>SUM(C67:C69)</f>
        <v>3062</v>
      </c>
      <c r="D70" s="110">
        <f t="shared" ref="D70:E70" si="8">SUM(D67:D69)</f>
        <v>3091</v>
      </c>
      <c r="E70" s="110">
        <f t="shared" si="8"/>
        <v>2191</v>
      </c>
      <c r="F70" s="110">
        <f>SUM(F67:F69)</f>
        <v>3018</v>
      </c>
      <c r="G70" s="110">
        <f>SUM(G67:G69)</f>
        <v>3300</v>
      </c>
      <c r="H70" s="111">
        <f>G70-C70</f>
        <v>238</v>
      </c>
      <c r="I70" s="112">
        <f>(G70-C70)/C70</f>
        <v>7.7726975832789022E-2</v>
      </c>
    </row>
    <row r="71" spans="2:9" s="8" customFormat="1" ht="24.95" customHeight="1" x14ac:dyDescent="0.2">
      <c r="B71" s="21" t="s">
        <v>47</v>
      </c>
      <c r="C71" s="113"/>
      <c r="D71" s="113"/>
      <c r="E71" s="113"/>
      <c r="G71" s="113"/>
      <c r="H71" s="114"/>
      <c r="I71" s="115"/>
    </row>
    <row r="72" spans="2:9" s="8" customFormat="1" x14ac:dyDescent="0.25">
      <c r="B72" s="79"/>
      <c r="C72" s="79"/>
      <c r="D72" s="79"/>
      <c r="E72" s="79"/>
      <c r="F72" s="79"/>
      <c r="G72" s="79"/>
      <c r="H72" s="129"/>
      <c r="I72" s="108"/>
    </row>
    <row r="73" spans="2:9" s="8" customFormat="1" x14ac:dyDescent="0.25">
      <c r="B73" s="79"/>
      <c r="C73" s="125">
        <v>2018</v>
      </c>
      <c r="D73" s="125">
        <v>2019</v>
      </c>
      <c r="E73" s="125">
        <v>2020</v>
      </c>
      <c r="F73" s="125">
        <v>2021</v>
      </c>
      <c r="G73" s="125">
        <v>2022</v>
      </c>
      <c r="H73" s="129"/>
      <c r="I73" s="103"/>
    </row>
    <row r="74" spans="2:9" s="8" customFormat="1" x14ac:dyDescent="0.25">
      <c r="B74" s="79" t="s">
        <v>78</v>
      </c>
      <c r="C74" s="126">
        <f>C67/$C$67*100</f>
        <v>100</v>
      </c>
      <c r="D74" s="126">
        <f t="shared" ref="D74:E74" si="9">D67/$C$67*100</f>
        <v>103.26530612244898</v>
      </c>
      <c r="E74" s="126">
        <f t="shared" si="9"/>
        <v>82.040816326530603</v>
      </c>
      <c r="F74" s="126">
        <f>F67/$C$67*100</f>
        <v>106.93877551020408</v>
      </c>
      <c r="G74" s="126">
        <f>G67/$C$67*100</f>
        <v>113.06122448979592</v>
      </c>
      <c r="H74" s="125"/>
      <c r="I74" s="103"/>
    </row>
    <row r="75" spans="2:9" s="8" customFormat="1" x14ac:dyDescent="0.25">
      <c r="B75" s="79" t="s">
        <v>79</v>
      </c>
      <c r="C75" s="126">
        <f>C68/$C$68*100</f>
        <v>100</v>
      </c>
      <c r="D75" s="126">
        <f t="shared" ref="D75:E75" si="10">D68/$C$68*100</f>
        <v>104.28047289033837</v>
      </c>
      <c r="E75" s="126">
        <f t="shared" si="10"/>
        <v>74.439461883408072</v>
      </c>
      <c r="F75" s="126">
        <f>F68/$C$68*100</f>
        <v>103.87280880554424</v>
      </c>
      <c r="G75" s="126">
        <f>G68/$C$68*100</f>
        <v>112.14838972686508</v>
      </c>
      <c r="H75" s="125"/>
      <c r="I75" s="103"/>
    </row>
    <row r="76" spans="2:9" s="8" customFormat="1" x14ac:dyDescent="0.25">
      <c r="B76" s="79" t="s">
        <v>80</v>
      </c>
      <c r="C76" s="126">
        <f>C69/$C$69*100</f>
        <v>100</v>
      </c>
      <c r="D76" s="126">
        <f t="shared" ref="D76:E76" si="11">D69/$C$69*100</f>
        <v>76.923076923076934</v>
      </c>
      <c r="E76" s="126">
        <f t="shared" si="11"/>
        <v>45.054945054945058</v>
      </c>
      <c r="F76" s="126">
        <f>F69/$C$69*100</f>
        <v>57.142857142857139</v>
      </c>
      <c r="G76" s="126">
        <f>G69/$C$69*100</f>
        <v>74.72527472527473</v>
      </c>
      <c r="H76" s="125"/>
      <c r="I76" s="103"/>
    </row>
    <row r="77" spans="2:9" s="8" customFormat="1" x14ac:dyDescent="0.25">
      <c r="B77" s="79"/>
      <c r="C77" s="79"/>
      <c r="D77" s="79"/>
      <c r="E77" s="79"/>
      <c r="F77" s="79"/>
      <c r="G77" s="79"/>
      <c r="H77" s="125"/>
      <c r="I77" s="103"/>
    </row>
    <row r="78" spans="2:9" s="8" customFormat="1" x14ac:dyDescent="0.25">
      <c r="H78" s="103"/>
      <c r="I78" s="103"/>
    </row>
    <row r="79" spans="2:9" s="8" customFormat="1" ht="24.95" customHeight="1" x14ac:dyDescent="0.25">
      <c r="B79" s="1" t="s">
        <v>320</v>
      </c>
      <c r="H79" s="103"/>
      <c r="I79" s="103"/>
    </row>
    <row r="80" spans="2:9" s="8" customFormat="1" ht="25.5" x14ac:dyDescent="0.25">
      <c r="B80" s="9" t="s">
        <v>11</v>
      </c>
      <c r="C80" s="105">
        <v>2018</v>
      </c>
      <c r="D80" s="105">
        <v>2019</v>
      </c>
      <c r="E80" s="105">
        <v>2020</v>
      </c>
      <c r="F80" s="105">
        <v>2021</v>
      </c>
      <c r="G80" s="105">
        <v>2022</v>
      </c>
      <c r="H80" s="106" t="s">
        <v>171</v>
      </c>
      <c r="I80" s="106" t="s">
        <v>172</v>
      </c>
    </row>
    <row r="81" spans="2:9" s="8" customFormat="1" x14ac:dyDescent="0.25">
      <c r="B81" s="8" t="s">
        <v>78</v>
      </c>
      <c r="C81" s="104">
        <f>'[1]3. Servizio turistico'!C31</f>
        <v>583</v>
      </c>
      <c r="D81" s="104">
        <f>'[1]3. Servizio turistico'!D31</f>
        <v>554</v>
      </c>
      <c r="E81" s="104">
        <f>'[1]3. Servizio turistico'!E31</f>
        <v>442</v>
      </c>
      <c r="F81" s="104">
        <f>'[1]3. Servizio turistico'!F31</f>
        <v>560</v>
      </c>
      <c r="G81" s="104">
        <f>'[1]3. Servizio turistico'!G31</f>
        <v>632</v>
      </c>
      <c r="H81" s="107">
        <f>G81-C81</f>
        <v>49</v>
      </c>
      <c r="I81" s="108">
        <f>(G81-C81)/C81</f>
        <v>8.4048027444253853E-2</v>
      </c>
    </row>
    <row r="82" spans="2:9" s="8" customFormat="1" x14ac:dyDescent="0.25">
      <c r="B82" s="8" t="s">
        <v>79</v>
      </c>
      <c r="C82" s="104">
        <f>'[1]3. Servizio turistico'!C32</f>
        <v>6638</v>
      </c>
      <c r="D82" s="104">
        <f>'[1]3. Servizio turistico'!D32</f>
        <v>6689</v>
      </c>
      <c r="E82" s="104">
        <f>'[1]3. Servizio turistico'!E32</f>
        <v>4508</v>
      </c>
      <c r="F82" s="104">
        <f>'[1]3. Servizio turistico'!F32</f>
        <v>5657</v>
      </c>
      <c r="G82" s="104">
        <f>'[1]3. Servizio turistico'!G32</f>
        <v>6435</v>
      </c>
      <c r="H82" s="107">
        <f>G82-C82</f>
        <v>-203</v>
      </c>
      <c r="I82" s="108">
        <f>(G82-C82)/C82</f>
        <v>-3.0581500451943355E-2</v>
      </c>
    </row>
    <row r="83" spans="2:9" s="8" customFormat="1" x14ac:dyDescent="0.25">
      <c r="B83" s="8" t="s">
        <v>80</v>
      </c>
      <c r="C83" s="104">
        <f>'[1]3. Servizio turistico'!C33</f>
        <v>1999</v>
      </c>
      <c r="D83" s="104">
        <f>'[1]3. Servizio turistico'!D33</f>
        <v>1582</v>
      </c>
      <c r="E83" s="104">
        <f>'[1]3. Servizio turistico'!E33</f>
        <v>1046</v>
      </c>
      <c r="F83" s="104">
        <f>'[1]3. Servizio turistico'!F33</f>
        <v>1501</v>
      </c>
      <c r="G83" s="104">
        <f>'[1]3. Servizio turistico'!G33</f>
        <v>1385</v>
      </c>
      <c r="H83" s="107">
        <f>G83-C83</f>
        <v>-614</v>
      </c>
      <c r="I83" s="108">
        <f>(G83-C83)/C83</f>
        <v>-0.30715357678839422</v>
      </c>
    </row>
    <row r="84" spans="2:9" s="8" customFormat="1" x14ac:dyDescent="0.25">
      <c r="B84" s="109" t="s">
        <v>77</v>
      </c>
      <c r="C84" s="110">
        <f>SUM(C81:C83)</f>
        <v>9220</v>
      </c>
      <c r="D84" s="110">
        <f t="shared" ref="D84:E84" si="12">SUM(D81:D83)</f>
        <v>8825</v>
      </c>
      <c r="E84" s="110">
        <f t="shared" si="12"/>
        <v>5996</v>
      </c>
      <c r="F84" s="110">
        <f>SUM(F81:F83)</f>
        <v>7718</v>
      </c>
      <c r="G84" s="110">
        <f>SUM(G81:G83)</f>
        <v>8452</v>
      </c>
      <c r="H84" s="111">
        <f>G84-C84</f>
        <v>-768</v>
      </c>
      <c r="I84" s="112">
        <f>(G84-C84)/C84</f>
        <v>-8.3297180043383948E-2</v>
      </c>
    </row>
    <row r="85" spans="2:9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</row>
    <row r="86" spans="2:9" s="8" customFormat="1" x14ac:dyDescent="0.25">
      <c r="B86" s="79"/>
      <c r="C86" s="79"/>
      <c r="D86" s="79"/>
      <c r="E86" s="79"/>
      <c r="F86" s="79"/>
      <c r="G86" s="79"/>
      <c r="H86" s="103"/>
      <c r="I86" s="103"/>
    </row>
    <row r="87" spans="2:9" s="8" customFormat="1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03"/>
      <c r="I87" s="103"/>
    </row>
    <row r="88" spans="2:9" s="8" customFormat="1" x14ac:dyDescent="0.25">
      <c r="B88" s="79" t="s">
        <v>78</v>
      </c>
      <c r="C88" s="126">
        <f>C81/$C$81*100</f>
        <v>100</v>
      </c>
      <c r="D88" s="126">
        <f t="shared" ref="D88:E88" si="13">D81/$C$81*100</f>
        <v>95.025728987993148</v>
      </c>
      <c r="E88" s="126">
        <f t="shared" si="13"/>
        <v>75.814751286449393</v>
      </c>
      <c r="F88" s="126">
        <f>F81/$C$81*100</f>
        <v>96.054888507718701</v>
      </c>
      <c r="G88" s="126">
        <f>G81/$C$81*100</f>
        <v>108.40480274442538</v>
      </c>
      <c r="H88" s="103"/>
      <c r="I88" s="103"/>
    </row>
    <row r="89" spans="2:9" s="8" customFormat="1" x14ac:dyDescent="0.25">
      <c r="B89" s="79" t="s">
        <v>79</v>
      </c>
      <c r="C89" s="126">
        <f>C82/$C$82*100</f>
        <v>100</v>
      </c>
      <c r="D89" s="126">
        <f t="shared" ref="D89:E89" si="14">D82/$C$82*100</f>
        <v>100.76830370593552</v>
      </c>
      <c r="E89" s="126">
        <f t="shared" si="14"/>
        <v>67.912021693281105</v>
      </c>
      <c r="F89" s="126">
        <f>F82/$C$82*100</f>
        <v>85.221452244652014</v>
      </c>
      <c r="G89" s="126">
        <f>G82/$C$82*100</f>
        <v>96.941849954805662</v>
      </c>
      <c r="H89" s="103"/>
      <c r="I89" s="103"/>
    </row>
    <row r="90" spans="2:9" s="8" customFormat="1" x14ac:dyDescent="0.25">
      <c r="B90" s="79" t="s">
        <v>80</v>
      </c>
      <c r="C90" s="126">
        <f>C83/$C$83*100</f>
        <v>100</v>
      </c>
      <c r="D90" s="126">
        <f t="shared" ref="D90:E90" si="15">D83/$C$83*100</f>
        <v>79.139569784892444</v>
      </c>
      <c r="E90" s="126">
        <f t="shared" si="15"/>
        <v>52.32616308154077</v>
      </c>
      <c r="F90" s="126">
        <f>F83/$C$83*100</f>
        <v>75.087543771885947</v>
      </c>
      <c r="G90" s="126">
        <f>G83/$C$83*100</f>
        <v>69.28464232116059</v>
      </c>
      <c r="H90" s="103"/>
      <c r="I90" s="103"/>
    </row>
    <row r="91" spans="2:9" s="8" customFormat="1" x14ac:dyDescent="0.25">
      <c r="H91" s="103"/>
      <c r="I91" s="103"/>
    </row>
    <row r="92" spans="2:9" s="8" customFormat="1" x14ac:dyDescent="0.25">
      <c r="H92" s="103"/>
      <c r="I92" s="103"/>
    </row>
    <row r="93" spans="2:9" s="8" customFormat="1" ht="24.95" customHeight="1" x14ac:dyDescent="0.25">
      <c r="B93" s="1" t="s">
        <v>321</v>
      </c>
      <c r="H93" s="103"/>
      <c r="I93" s="103"/>
    </row>
    <row r="94" spans="2:9" s="8" customFormat="1" ht="25.5" x14ac:dyDescent="0.25">
      <c r="B94" s="9" t="s">
        <v>12</v>
      </c>
      <c r="C94" s="105">
        <v>2018</v>
      </c>
      <c r="D94" s="105">
        <v>2019</v>
      </c>
      <c r="E94" s="105">
        <v>2020</v>
      </c>
      <c r="F94" s="105">
        <v>2021</v>
      </c>
      <c r="G94" s="105">
        <v>2022</v>
      </c>
      <c r="H94" s="106" t="s">
        <v>171</v>
      </c>
      <c r="I94" s="106" t="s">
        <v>172</v>
      </c>
    </row>
    <row r="95" spans="2:9" s="8" customFormat="1" x14ac:dyDescent="0.25">
      <c r="B95" s="8" t="s">
        <v>78</v>
      </c>
      <c r="C95" s="104">
        <f>'[1]3. Servizio turistico'!C40</f>
        <v>2326</v>
      </c>
      <c r="D95" s="104">
        <f>'[1]3. Servizio turistico'!D40</f>
        <v>2421</v>
      </c>
      <c r="E95" s="104">
        <f>'[1]3. Servizio turistico'!E40</f>
        <v>1373</v>
      </c>
      <c r="F95" s="104">
        <f>'[1]3. Servizio turistico'!F40</f>
        <v>1938</v>
      </c>
      <c r="G95" s="104">
        <f>'[1]3. Servizio turistico'!G40</f>
        <v>2305</v>
      </c>
      <c r="H95" s="107">
        <f>G95-C95</f>
        <v>-21</v>
      </c>
      <c r="I95" s="108">
        <f>(G95-C95)/C95</f>
        <v>-9.0283748925193471E-3</v>
      </c>
    </row>
    <row r="96" spans="2:9" s="8" customFormat="1" x14ac:dyDescent="0.25">
      <c r="B96" s="8" t="s">
        <v>79</v>
      </c>
      <c r="C96" s="104">
        <f>'[1]3. Servizio turistico'!C41</f>
        <v>5615</v>
      </c>
      <c r="D96" s="104">
        <f>'[1]3. Servizio turistico'!D41</f>
        <v>5577</v>
      </c>
      <c r="E96" s="104">
        <f>'[1]3. Servizio turistico'!E41</f>
        <v>4046</v>
      </c>
      <c r="F96" s="104">
        <f>'[1]3. Servizio turistico'!F41</f>
        <v>5357</v>
      </c>
      <c r="G96" s="104">
        <f>'[1]3. Servizio turistico'!G41</f>
        <v>5893</v>
      </c>
      <c r="H96" s="107">
        <f>G96-C96</f>
        <v>278</v>
      </c>
      <c r="I96" s="108">
        <f>(G96-C96)/C96</f>
        <v>4.9510240427426536E-2</v>
      </c>
    </row>
    <row r="97" spans="2:9" s="8" customFormat="1" x14ac:dyDescent="0.25">
      <c r="B97" s="8" t="s">
        <v>80</v>
      </c>
      <c r="C97" s="104">
        <f>'[1]3. Servizio turistico'!C42</f>
        <v>565</v>
      </c>
      <c r="D97" s="104">
        <f>'[1]3. Servizio turistico'!D42</f>
        <v>693</v>
      </c>
      <c r="E97" s="104">
        <f>'[1]3. Servizio turistico'!E42</f>
        <v>467</v>
      </c>
      <c r="F97" s="104">
        <f>'[1]3. Servizio turistico'!F42</f>
        <v>591</v>
      </c>
      <c r="G97" s="104">
        <f>'[1]3. Servizio turistico'!G42</f>
        <v>741</v>
      </c>
      <c r="H97" s="107">
        <f>G97-C97</f>
        <v>176</v>
      </c>
      <c r="I97" s="108">
        <f>(G97-C97)/C97</f>
        <v>0.31150442477876106</v>
      </c>
    </row>
    <row r="98" spans="2:9" s="8" customFormat="1" x14ac:dyDescent="0.25">
      <c r="B98" s="109" t="s">
        <v>77</v>
      </c>
      <c r="C98" s="110">
        <f>SUM(C95:C97)</f>
        <v>8506</v>
      </c>
      <c r="D98" s="110">
        <f t="shared" ref="D98:E98" si="16">SUM(D95:D97)</f>
        <v>8691</v>
      </c>
      <c r="E98" s="110">
        <f t="shared" si="16"/>
        <v>5886</v>
      </c>
      <c r="F98" s="110">
        <f>SUM(F95:F97)</f>
        <v>7886</v>
      </c>
      <c r="G98" s="110">
        <f>SUM(G95:G97)</f>
        <v>8939</v>
      </c>
      <c r="H98" s="111">
        <f>G98-C98</f>
        <v>433</v>
      </c>
      <c r="I98" s="112">
        <f>(G98-C98)/C98</f>
        <v>5.0905243357629908E-2</v>
      </c>
    </row>
    <row r="99" spans="2:9" s="8" customFormat="1" ht="24.95" customHeight="1" x14ac:dyDescent="0.2">
      <c r="B99" s="21" t="s">
        <v>47</v>
      </c>
      <c r="C99" s="113"/>
      <c r="D99" s="113"/>
      <c r="E99" s="113"/>
      <c r="G99" s="113"/>
      <c r="H99" s="114"/>
      <c r="I99" s="115"/>
    </row>
    <row r="100" spans="2:9" s="8" customFormat="1" x14ac:dyDescent="0.25">
      <c r="B100" s="79"/>
      <c r="C100" s="79"/>
      <c r="D100" s="79"/>
      <c r="E100" s="79"/>
      <c r="F100" s="79"/>
      <c r="G100" s="79"/>
      <c r="H100" s="103"/>
      <c r="I100" s="103"/>
    </row>
    <row r="101" spans="2:9" s="8" customFormat="1" x14ac:dyDescent="0.25">
      <c r="B101" s="79"/>
      <c r="C101" s="125">
        <v>2018</v>
      </c>
      <c r="D101" s="125">
        <v>2019</v>
      </c>
      <c r="E101" s="125">
        <v>2020</v>
      </c>
      <c r="F101" s="125">
        <v>2021</v>
      </c>
      <c r="G101" s="125">
        <v>2022</v>
      </c>
      <c r="H101" s="103"/>
      <c r="I101" s="103"/>
    </row>
    <row r="102" spans="2:9" s="8" customFormat="1" x14ac:dyDescent="0.25">
      <c r="B102" s="79" t="s">
        <v>78</v>
      </c>
      <c r="C102" s="126">
        <f>C95/$C$95*100</f>
        <v>100</v>
      </c>
      <c r="D102" s="126">
        <f t="shared" ref="D102:E102" si="17">D95/$C$95*100</f>
        <v>104.08426483233018</v>
      </c>
      <c r="E102" s="126">
        <f t="shared" si="17"/>
        <v>59.028374892519345</v>
      </c>
      <c r="F102" s="126">
        <f>F95/$C$95*100</f>
        <v>83.319002579535677</v>
      </c>
      <c r="G102" s="126">
        <f>G95/$C$95*100</f>
        <v>99.097162510748063</v>
      </c>
      <c r="H102" s="103"/>
      <c r="I102" s="103"/>
    </row>
    <row r="103" spans="2:9" s="8" customFormat="1" x14ac:dyDescent="0.25">
      <c r="B103" s="79" t="s">
        <v>79</v>
      </c>
      <c r="C103" s="126">
        <f>C96/$C$96*100</f>
        <v>100</v>
      </c>
      <c r="D103" s="126">
        <f t="shared" ref="D103:E103" si="18">D96/$C$96*100</f>
        <v>99.323241317898479</v>
      </c>
      <c r="E103" s="126">
        <f t="shared" si="18"/>
        <v>72.056990204808542</v>
      </c>
      <c r="F103" s="126">
        <f>F96/$C$96*100</f>
        <v>95.40516473731077</v>
      </c>
      <c r="G103" s="126">
        <f>G96/$C$96*100</f>
        <v>104.95102404274266</v>
      </c>
      <c r="H103" s="103"/>
      <c r="I103" s="103"/>
    </row>
    <row r="104" spans="2:9" s="8" customFormat="1" x14ac:dyDescent="0.25">
      <c r="B104" s="79" t="s">
        <v>80</v>
      </c>
      <c r="C104" s="126">
        <f>C97/$C$97*100</f>
        <v>100</v>
      </c>
      <c r="D104" s="126">
        <f t="shared" ref="D104:E104" si="19">D97/$C$97*100</f>
        <v>122.65486725663717</v>
      </c>
      <c r="E104" s="126">
        <f t="shared" si="19"/>
        <v>82.654867256637161</v>
      </c>
      <c r="F104" s="126">
        <f>F97/$C$97*100</f>
        <v>104.60176991150443</v>
      </c>
      <c r="G104" s="126">
        <f>G97/$C$97*100</f>
        <v>131.15044247787611</v>
      </c>
      <c r="H104" s="107"/>
      <c r="I104" s="103"/>
    </row>
    <row r="105" spans="2:9" s="8" customFormat="1" x14ac:dyDescent="0.25">
      <c r="B105" s="79"/>
      <c r="C105" s="79"/>
      <c r="D105" s="79"/>
      <c r="E105" s="79"/>
      <c r="F105" s="79"/>
      <c r="G105" s="79"/>
      <c r="H105" s="103"/>
      <c r="I105" s="103"/>
    </row>
    <row r="106" spans="2:9" s="8" customFormat="1" x14ac:dyDescent="0.25">
      <c r="H106" s="103"/>
      <c r="I106" s="103"/>
    </row>
    <row r="107" spans="2:9" s="8" customFormat="1" ht="24.95" customHeight="1" x14ac:dyDescent="0.25">
      <c r="B107" s="1" t="s">
        <v>322</v>
      </c>
      <c r="H107" s="103"/>
      <c r="I107" s="103"/>
    </row>
    <row r="108" spans="2:9" s="8" customFormat="1" ht="25.5" x14ac:dyDescent="0.25">
      <c r="B108" s="9" t="s">
        <v>13</v>
      </c>
      <c r="C108" s="105">
        <v>2018</v>
      </c>
      <c r="D108" s="105">
        <v>2019</v>
      </c>
      <c r="E108" s="105">
        <v>2020</v>
      </c>
      <c r="F108" s="105">
        <v>2021</v>
      </c>
      <c r="G108" s="105">
        <v>2022</v>
      </c>
      <c r="H108" s="106" t="s">
        <v>171</v>
      </c>
      <c r="I108" s="106" t="s">
        <v>172</v>
      </c>
    </row>
    <row r="109" spans="2:9" s="8" customFormat="1" x14ac:dyDescent="0.25">
      <c r="B109" s="8" t="s">
        <v>78</v>
      </c>
      <c r="C109" s="104">
        <f>'[1]3. Servizio turistico'!C49</f>
        <v>101</v>
      </c>
      <c r="D109" s="104">
        <f>'[1]3. Servizio turistico'!D49</f>
        <v>94</v>
      </c>
      <c r="E109" s="104">
        <f>'[1]3. Servizio turistico'!E49</f>
        <v>191</v>
      </c>
      <c r="F109" s="104">
        <f>'[1]3. Servizio turistico'!F49</f>
        <v>137</v>
      </c>
      <c r="G109" s="104">
        <f>'[1]3. Servizio turistico'!G49</f>
        <v>114</v>
      </c>
      <c r="H109" s="107">
        <f>G109-C109</f>
        <v>13</v>
      </c>
      <c r="I109" s="108">
        <f>(G109-C109)/C109</f>
        <v>0.12871287128712872</v>
      </c>
    </row>
    <row r="110" spans="2:9" s="8" customFormat="1" x14ac:dyDescent="0.25">
      <c r="B110" s="8" t="s">
        <v>79</v>
      </c>
      <c r="C110" s="104">
        <f>'[1]3. Servizio turistico'!C50</f>
        <v>3430</v>
      </c>
      <c r="D110" s="104">
        <f>'[1]3. Servizio turistico'!D50</f>
        <v>3376</v>
      </c>
      <c r="E110" s="104">
        <f>'[1]3. Servizio turistico'!E50</f>
        <v>2286</v>
      </c>
      <c r="F110" s="104">
        <f>'[1]3. Servizio turistico'!F50</f>
        <v>2799</v>
      </c>
      <c r="G110" s="104">
        <f>'[1]3. Servizio turistico'!G50</f>
        <v>2833</v>
      </c>
      <c r="H110" s="107">
        <f>G110-C110</f>
        <v>-597</v>
      </c>
      <c r="I110" s="108">
        <f>(G110-C110)/C110</f>
        <v>-0.17405247813411079</v>
      </c>
    </row>
    <row r="111" spans="2:9" s="8" customFormat="1" x14ac:dyDescent="0.25">
      <c r="B111" s="8" t="s">
        <v>80</v>
      </c>
      <c r="C111" s="104">
        <f>'[1]3. Servizio turistico'!C51</f>
        <v>606</v>
      </c>
      <c r="D111" s="104">
        <f>'[1]3. Servizio turistico'!D51</f>
        <v>628</v>
      </c>
      <c r="E111" s="104">
        <f>'[1]3. Servizio turistico'!E51</f>
        <v>361</v>
      </c>
      <c r="F111" s="104">
        <f>'[1]3. Servizio turistico'!F51</f>
        <v>437</v>
      </c>
      <c r="G111" s="104">
        <f>'[1]3. Servizio turistico'!G51</f>
        <v>392</v>
      </c>
      <c r="H111" s="107">
        <f>G111-C111</f>
        <v>-214</v>
      </c>
      <c r="I111" s="108">
        <f>(G111-C111)/C111</f>
        <v>-0.35313531353135313</v>
      </c>
    </row>
    <row r="112" spans="2:9" s="8" customFormat="1" x14ac:dyDescent="0.25">
      <c r="B112" s="109" t="s">
        <v>77</v>
      </c>
      <c r="C112" s="110">
        <f>SUM(C109:C111)</f>
        <v>4137</v>
      </c>
      <c r="D112" s="110">
        <f t="shared" ref="D112:E112" si="20">SUM(D109:D111)</f>
        <v>4098</v>
      </c>
      <c r="E112" s="110">
        <f t="shared" si="20"/>
        <v>2838</v>
      </c>
      <c r="F112" s="110">
        <f>SUM(F109:F111)</f>
        <v>3373</v>
      </c>
      <c r="G112" s="110">
        <f>SUM(G109:G111)</f>
        <v>3339</v>
      </c>
      <c r="H112" s="111">
        <f>G112-C112</f>
        <v>-798</v>
      </c>
      <c r="I112" s="112">
        <f>(G112-C112)/C112</f>
        <v>-0.19289340101522842</v>
      </c>
    </row>
    <row r="113" spans="2:10" s="8" customFormat="1" ht="24.95" customHeight="1" x14ac:dyDescent="0.2">
      <c r="B113" s="21" t="s">
        <v>47</v>
      </c>
      <c r="C113" s="113"/>
      <c r="D113" s="113"/>
      <c r="E113" s="113"/>
      <c r="G113" s="113"/>
      <c r="H113" s="114"/>
      <c r="I113" s="115"/>
    </row>
    <row r="114" spans="2:10" s="8" customFormat="1" x14ac:dyDescent="0.25">
      <c r="B114" s="79"/>
      <c r="C114" s="79"/>
      <c r="D114" s="79"/>
      <c r="E114" s="79"/>
      <c r="F114" s="79"/>
      <c r="G114" s="125"/>
      <c r="H114" s="125"/>
      <c r="I114" s="125"/>
    </row>
    <row r="115" spans="2:10" s="8" customFormat="1" x14ac:dyDescent="0.25">
      <c r="B115" s="79"/>
      <c r="C115" s="125">
        <v>2018</v>
      </c>
      <c r="D115" s="125">
        <v>2019</v>
      </c>
      <c r="E115" s="125">
        <v>2020</v>
      </c>
      <c r="F115" s="125">
        <v>2021</v>
      </c>
      <c r="G115" s="125">
        <v>2022</v>
      </c>
      <c r="H115" s="125"/>
      <c r="I115" s="125"/>
    </row>
    <row r="116" spans="2:10" s="8" customFormat="1" x14ac:dyDescent="0.25">
      <c r="B116" s="79" t="s">
        <v>78</v>
      </c>
      <c r="C116" s="126">
        <f>C109/$C$109*100</f>
        <v>100</v>
      </c>
      <c r="D116" s="126">
        <f t="shared" ref="D116:E116" si="21">D109/$C$109*100</f>
        <v>93.069306930693074</v>
      </c>
      <c r="E116" s="126">
        <f t="shared" si="21"/>
        <v>189.1089108910891</v>
      </c>
      <c r="F116" s="126">
        <f>F109/$C$109*100</f>
        <v>135.64356435643566</v>
      </c>
      <c r="G116" s="126">
        <f>G109/$C$109*100</f>
        <v>112.87128712871286</v>
      </c>
      <c r="H116" s="125"/>
      <c r="I116" s="125"/>
    </row>
    <row r="117" spans="2:10" s="8" customFormat="1" x14ac:dyDescent="0.25">
      <c r="B117" s="79" t="s">
        <v>79</v>
      </c>
      <c r="C117" s="126">
        <f>C110/$C$110*100</f>
        <v>100</v>
      </c>
      <c r="D117" s="126">
        <f t="shared" ref="D117:E117" si="22">D110/$C$110*100</f>
        <v>98.425655976676381</v>
      </c>
      <c r="E117" s="126">
        <f t="shared" si="22"/>
        <v>66.64723032069972</v>
      </c>
      <c r="F117" s="126">
        <f>F110/$C$110*100</f>
        <v>81.603498542274053</v>
      </c>
      <c r="G117" s="126">
        <f>G110/$C$110*100</f>
        <v>82.59475218658892</v>
      </c>
      <c r="H117" s="125"/>
      <c r="I117" s="125"/>
    </row>
    <row r="118" spans="2:10" s="8" customFormat="1" x14ac:dyDescent="0.25">
      <c r="B118" s="79" t="s">
        <v>80</v>
      </c>
      <c r="C118" s="126">
        <f>C111/$C$111*100</f>
        <v>100</v>
      </c>
      <c r="D118" s="126">
        <f t="shared" ref="D118:E118" si="23">D111/$C$111*100</f>
        <v>103.63036303630363</v>
      </c>
      <c r="E118" s="126">
        <f t="shared" si="23"/>
        <v>59.570957095709574</v>
      </c>
      <c r="F118" s="126">
        <f>F111/$C$111*100</f>
        <v>72.112211221122109</v>
      </c>
      <c r="G118" s="126">
        <f>G111/$C$111*100</f>
        <v>64.686468646864682</v>
      </c>
      <c r="H118" s="125"/>
      <c r="I118" s="125"/>
    </row>
    <row r="119" spans="2:10" s="8" customFormat="1" x14ac:dyDescent="0.25">
      <c r="B119" s="79"/>
      <c r="C119" s="79"/>
      <c r="D119" s="79"/>
      <c r="E119" s="79"/>
      <c r="F119" s="79"/>
      <c r="G119" s="79"/>
      <c r="H119" s="125"/>
      <c r="I119" s="125"/>
    </row>
    <row r="120" spans="2:10" s="8" customFormat="1" x14ac:dyDescent="0.25">
      <c r="B120" s="79"/>
      <c r="C120" s="79"/>
      <c r="D120" s="79"/>
      <c r="E120" s="79"/>
      <c r="F120" s="79"/>
      <c r="G120" s="125"/>
      <c r="H120" s="125"/>
      <c r="I120" s="125"/>
    </row>
    <row r="121" spans="2:10" s="8" customFormat="1" x14ac:dyDescent="0.25">
      <c r="B121" s="79"/>
      <c r="C121" s="79"/>
      <c r="D121" s="79"/>
      <c r="E121" s="79"/>
      <c r="F121" s="79"/>
      <c r="G121" s="125"/>
      <c r="H121" s="125"/>
      <c r="I121" s="125"/>
    </row>
    <row r="122" spans="2:10" s="8" customFormat="1" x14ac:dyDescent="0.25">
      <c r="H122" s="103"/>
      <c r="I122" s="103"/>
      <c r="J122" s="103"/>
    </row>
    <row r="123" spans="2:10" x14ac:dyDescent="0.25">
      <c r="B123" s="8"/>
      <c r="C123" s="8"/>
      <c r="D123" s="8"/>
      <c r="E123" s="8"/>
      <c r="F123" s="8"/>
      <c r="G123" s="8"/>
      <c r="H123" s="8"/>
      <c r="I123" s="8"/>
      <c r="J123" s="8"/>
    </row>
    <row r="124" spans="2:10" x14ac:dyDescent="0.25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25">
      <c r="B125" s="8"/>
      <c r="C125" s="8"/>
      <c r="D125" s="8"/>
      <c r="E125" s="8"/>
      <c r="F125" s="8"/>
      <c r="G125" s="8"/>
      <c r="H125" s="8"/>
      <c r="I125" s="8"/>
      <c r="J125" s="8"/>
    </row>
    <row r="126" spans="2:10" x14ac:dyDescent="0.25">
      <c r="B126" s="8"/>
      <c r="C126" s="8"/>
      <c r="D126" s="8"/>
      <c r="E126" s="8"/>
      <c r="F126" s="8"/>
      <c r="G126" s="8"/>
      <c r="H126" s="8"/>
      <c r="I126" s="8"/>
      <c r="J126" s="8"/>
    </row>
    <row r="127" spans="2:10" x14ac:dyDescent="0.25">
      <c r="B127" s="8"/>
      <c r="C127" s="8"/>
      <c r="D127" s="8"/>
      <c r="E127" s="8"/>
      <c r="F127" s="8"/>
      <c r="G127" s="8"/>
      <c r="H127" s="8"/>
      <c r="I127" s="8"/>
      <c r="J127" s="8"/>
    </row>
    <row r="128" spans="2:10" x14ac:dyDescent="0.25">
      <c r="B128" s="8"/>
      <c r="C128" s="8"/>
      <c r="D128" s="8"/>
      <c r="E128" s="8"/>
      <c r="F128" s="8"/>
      <c r="G128" s="8"/>
      <c r="H128" s="8"/>
      <c r="I128" s="8"/>
      <c r="J128" s="8"/>
    </row>
    <row r="129" spans="2:10" x14ac:dyDescent="0.25">
      <c r="B129" s="8"/>
      <c r="C129" s="8"/>
      <c r="D129" s="8"/>
      <c r="E129" s="8"/>
      <c r="F129" s="8"/>
      <c r="G129" s="8"/>
      <c r="H129" s="8"/>
      <c r="I129" s="8"/>
      <c r="J129" s="8"/>
    </row>
  </sheetData>
  <sheetProtection sheet="1" objects="1" scenarios="1"/>
  <mergeCells count="18"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  <mergeCell ref="B2:T4"/>
    <mergeCell ref="B7:B8"/>
    <mergeCell ref="C7:D8"/>
    <mergeCell ref="E7:J7"/>
    <mergeCell ref="E8:F8"/>
    <mergeCell ref="G8:H8"/>
    <mergeCell ref="I8:J8"/>
    <mergeCell ref="K8:L8"/>
  </mergeCells>
  <pageMargins left="0.7" right="0.7" top="0.75" bottom="0.75" header="0.3" footer="0.3"/>
  <pageSetup paperSize="9" scale="4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9711-3336-4D01-BD24-3AA6D8E9B2AC}">
  <sheetPr codeName="Foglio15">
    <tabColor theme="0"/>
    <pageSetUpPr fitToPage="1"/>
  </sheetPr>
  <dimension ref="B2:AJ205"/>
  <sheetViews>
    <sheetView zoomScaleNormal="100" zoomScalePageLayoutView="125" workbookViewId="0">
      <selection activeCell="O203" sqref="O203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4" width="8.85546875" style="3"/>
    <col min="35" max="16384" width="8.85546875" style="32"/>
  </cols>
  <sheetData>
    <row r="2" spans="2:35" ht="14.25" customHeight="1" x14ac:dyDescent="0.25">
      <c r="B2" s="145" t="s">
        <v>185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79"/>
      <c r="AE2" s="79"/>
      <c r="AF2" s="79"/>
      <c r="AG2" s="79"/>
      <c r="AH2" s="79"/>
      <c r="AI2" s="80"/>
    </row>
    <row r="3" spans="2:35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79"/>
      <c r="AE3" s="79" t="s">
        <v>27</v>
      </c>
      <c r="AF3" s="79" t="s">
        <v>28</v>
      </c>
      <c r="AG3" s="80"/>
      <c r="AH3" s="80"/>
      <c r="AI3" s="80"/>
    </row>
    <row r="4" spans="2:35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79" t="s">
        <v>4</v>
      </c>
      <c r="AE4" s="126">
        <f>$E$11</f>
        <v>10619</v>
      </c>
      <c r="AF4" s="126">
        <f>$G$11</f>
        <v>13411</v>
      </c>
      <c r="AG4" s="80"/>
      <c r="AH4" s="80"/>
      <c r="AI4" s="80"/>
    </row>
    <row r="5" spans="2:35" x14ac:dyDescent="0.25">
      <c r="AC5" s="102"/>
      <c r="AD5" s="99"/>
      <c r="AE5" s="99"/>
      <c r="AF5" s="99"/>
      <c r="AG5" s="99"/>
      <c r="AH5" s="100"/>
      <c r="AI5" s="80"/>
    </row>
    <row r="6" spans="2:35" s="65" customFormat="1" ht="24.95" customHeight="1" x14ac:dyDescent="0.25">
      <c r="B6" s="63" t="s">
        <v>201</v>
      </c>
      <c r="C6" s="64"/>
      <c r="D6" s="64"/>
      <c r="AB6" s="102"/>
      <c r="AC6" s="8"/>
      <c r="AD6" s="99"/>
      <c r="AE6" s="99"/>
      <c r="AF6" s="99"/>
      <c r="AG6" s="79"/>
      <c r="AH6" s="79"/>
      <c r="AI6" s="99"/>
    </row>
    <row r="7" spans="2:35" s="17" customFormat="1" ht="15" customHeight="1" x14ac:dyDescent="0.25">
      <c r="B7" s="146" t="s">
        <v>81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AB7" s="8"/>
      <c r="AC7" s="8"/>
      <c r="AD7" s="79"/>
      <c r="AE7" s="79"/>
      <c r="AF7" s="79"/>
      <c r="AG7" s="79"/>
      <c r="AH7" s="79"/>
      <c r="AI7" s="79"/>
    </row>
    <row r="8" spans="2:35" s="17" customFormat="1" ht="27" customHeight="1" x14ac:dyDescent="0.25">
      <c r="B8" s="147"/>
      <c r="C8" s="153"/>
      <c r="D8" s="153"/>
      <c r="E8" s="149" t="s">
        <v>27</v>
      </c>
      <c r="F8" s="149"/>
      <c r="G8" s="149" t="s">
        <v>28</v>
      </c>
      <c r="H8" s="149"/>
      <c r="I8" s="149" t="s">
        <v>29</v>
      </c>
      <c r="J8" s="149"/>
      <c r="K8" s="154" t="s">
        <v>30</v>
      </c>
      <c r="L8" s="154"/>
      <c r="M8" s="149" t="s">
        <v>31</v>
      </c>
      <c r="N8" s="149"/>
      <c r="O8" s="149" t="s">
        <v>32</v>
      </c>
      <c r="P8" s="149"/>
      <c r="Q8" s="149" t="s">
        <v>33</v>
      </c>
      <c r="R8" s="149"/>
      <c r="AB8" s="8"/>
      <c r="AC8" s="8"/>
      <c r="AD8" s="79"/>
      <c r="AE8" s="79" t="s">
        <v>29</v>
      </c>
      <c r="AF8" s="79" t="s">
        <v>30</v>
      </c>
      <c r="AG8" s="79"/>
      <c r="AH8" s="79"/>
      <c r="AI8" s="79"/>
    </row>
    <row r="9" spans="2:35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AB9" s="8"/>
      <c r="AC9" s="8"/>
      <c r="AD9" s="79" t="s">
        <v>4</v>
      </c>
      <c r="AE9" s="126">
        <f>$I$11</f>
        <v>19237</v>
      </c>
      <c r="AF9" s="126">
        <f>$K$11</f>
        <v>4793</v>
      </c>
      <c r="AG9" s="79"/>
      <c r="AH9" s="79"/>
      <c r="AI9" s="79"/>
    </row>
    <row r="10" spans="2:35" s="17" customFormat="1" ht="12.75" x14ac:dyDescent="0.25">
      <c r="B10" s="17" t="s">
        <v>3</v>
      </c>
      <c r="C10" s="26">
        <f>$G$74</f>
        <v>117307</v>
      </c>
      <c r="D10" s="27">
        <f>C10/$C$10</f>
        <v>1</v>
      </c>
      <c r="E10" s="26">
        <f>$G$67</f>
        <v>54620</v>
      </c>
      <c r="F10" s="18">
        <f>E10/$C$10</f>
        <v>0.4656158626509927</v>
      </c>
      <c r="G10" s="26">
        <f>$G$68</f>
        <v>62687</v>
      </c>
      <c r="H10" s="18">
        <f>G10/$C$10</f>
        <v>0.53438413734900736</v>
      </c>
      <c r="I10" s="26">
        <f>$G$69</f>
        <v>94603</v>
      </c>
      <c r="J10" s="18">
        <f>I10/$C$10</f>
        <v>0.80645656269446842</v>
      </c>
      <c r="K10" s="26">
        <f>$G$70</f>
        <v>22704</v>
      </c>
      <c r="L10" s="18">
        <f>K10/$C$10</f>
        <v>0.19354343730553164</v>
      </c>
      <c r="M10" s="26">
        <f>$G$71</f>
        <v>72156</v>
      </c>
      <c r="N10" s="18">
        <f>M10/$C$10</f>
        <v>0.61510395799057171</v>
      </c>
      <c r="O10" s="26">
        <f>$G$72</f>
        <v>43751</v>
      </c>
      <c r="P10" s="18">
        <f>O10/$C$10</f>
        <v>0.37296154534682502</v>
      </c>
      <c r="Q10" s="26">
        <f>$G$73</f>
        <v>1400</v>
      </c>
      <c r="R10" s="18">
        <f>Q10/$C$10</f>
        <v>1.1934496662603255E-2</v>
      </c>
      <c r="AB10" s="8"/>
      <c r="AC10" s="8"/>
      <c r="AD10" s="79"/>
      <c r="AE10" s="79"/>
      <c r="AF10" s="79"/>
      <c r="AG10" s="79"/>
      <c r="AH10" s="79"/>
      <c r="AI10" s="79"/>
    </row>
    <row r="11" spans="2:35" s="17" customFormat="1" ht="12.75" x14ac:dyDescent="0.25">
      <c r="B11" s="17" t="s">
        <v>4</v>
      </c>
      <c r="C11" s="26">
        <f>$G$97</f>
        <v>24030</v>
      </c>
      <c r="D11" s="29">
        <f>C11/$C$11</f>
        <v>1</v>
      </c>
      <c r="E11" s="26">
        <f>$G$90</f>
        <v>10619</v>
      </c>
      <c r="F11" s="16">
        <f>E11/$C$11</f>
        <v>0.44190595089471496</v>
      </c>
      <c r="G11" s="26">
        <f>$G$91</f>
        <v>13411</v>
      </c>
      <c r="H11" s="16">
        <f>G11/$C$11</f>
        <v>0.55809404910528504</v>
      </c>
      <c r="I11" s="26">
        <f>$G$92</f>
        <v>19237</v>
      </c>
      <c r="J11" s="16">
        <f>I11/$C$11</f>
        <v>0.80054099042863092</v>
      </c>
      <c r="K11" s="26">
        <f>$G$93</f>
        <v>4793</v>
      </c>
      <c r="L11" s="16">
        <f>K11/$C$11</f>
        <v>0.19945900957136911</v>
      </c>
      <c r="M11" s="26">
        <f>$G$94</f>
        <v>14268</v>
      </c>
      <c r="N11" s="16">
        <f>M11/$C$11</f>
        <v>0.59375780274656675</v>
      </c>
      <c r="O11" s="26">
        <f>$G$95</f>
        <v>9498</v>
      </c>
      <c r="P11" s="16">
        <f>O11/$C$11</f>
        <v>0.39525593008739074</v>
      </c>
      <c r="Q11" s="26">
        <f>$G$96</f>
        <v>264</v>
      </c>
      <c r="R11" s="16">
        <f>Q11/$C$11</f>
        <v>1.0986267166042446E-2</v>
      </c>
      <c r="AB11" s="8"/>
      <c r="AC11" s="8"/>
      <c r="AD11" s="79"/>
      <c r="AE11" s="79"/>
      <c r="AF11" s="79"/>
      <c r="AG11" s="79"/>
      <c r="AH11" s="79"/>
      <c r="AI11" s="79"/>
    </row>
    <row r="12" spans="2:35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AB12" s="8"/>
      <c r="AC12" s="8"/>
      <c r="AD12" s="79"/>
      <c r="AE12" s="79"/>
      <c r="AF12" s="79"/>
      <c r="AG12" s="79"/>
      <c r="AH12" s="79"/>
      <c r="AI12" s="79"/>
    </row>
    <row r="13" spans="2:35" s="17" customFormat="1" ht="15" customHeight="1" x14ac:dyDescent="0.25">
      <c r="B13" s="17" t="s">
        <v>53</v>
      </c>
      <c r="C13" s="26">
        <f>$G$120</f>
        <v>3300</v>
      </c>
      <c r="D13" s="27">
        <f>C13/$C$13</f>
        <v>1</v>
      </c>
      <c r="E13" s="26">
        <f>$G$113</f>
        <v>1384</v>
      </c>
      <c r="F13" s="18">
        <f>E13/$C$13</f>
        <v>0.41939393939393937</v>
      </c>
      <c r="G13" s="26">
        <f>$G$114</f>
        <v>1916</v>
      </c>
      <c r="H13" s="18">
        <f>G13/$C$13</f>
        <v>0.58060606060606057</v>
      </c>
      <c r="I13" s="26">
        <f>$G$115</f>
        <v>2811</v>
      </c>
      <c r="J13" s="18">
        <f>I13/$C$13</f>
        <v>0.85181818181818181</v>
      </c>
      <c r="K13" s="26">
        <f>$G$116</f>
        <v>489</v>
      </c>
      <c r="L13" s="18">
        <f>K13/$C$13</f>
        <v>0.14818181818181819</v>
      </c>
      <c r="M13" s="26">
        <f>$G$117</f>
        <v>2156</v>
      </c>
      <c r="N13" s="18">
        <f>M13/$C$13</f>
        <v>0.65333333333333332</v>
      </c>
      <c r="O13" s="26">
        <f>$G$118</f>
        <v>1118</v>
      </c>
      <c r="P13" s="18">
        <f>O13/$C$13</f>
        <v>0.3387878787878788</v>
      </c>
      <c r="Q13" s="26">
        <f>$G$119</f>
        <v>26</v>
      </c>
      <c r="R13" s="18">
        <f>Q13/$C$13</f>
        <v>7.8787878787878792E-3</v>
      </c>
      <c r="AB13" s="8"/>
      <c r="AC13" s="8"/>
      <c r="AD13" s="79"/>
      <c r="AE13" s="79"/>
      <c r="AF13" s="79"/>
      <c r="AG13" s="79"/>
      <c r="AH13" s="79"/>
      <c r="AI13" s="79"/>
    </row>
    <row r="14" spans="2:35" s="17" customFormat="1" ht="12.75" x14ac:dyDescent="0.25">
      <c r="B14" s="17" t="s">
        <v>5</v>
      </c>
      <c r="C14" s="26">
        <f>$G$143</f>
        <v>8452</v>
      </c>
      <c r="D14" s="27">
        <f>C14/$C$14</f>
        <v>1</v>
      </c>
      <c r="E14" s="26">
        <f>$G$136</f>
        <v>3791</v>
      </c>
      <c r="F14" s="18">
        <f>E14/$C$14</f>
        <v>0.44853289162328441</v>
      </c>
      <c r="G14" s="26">
        <f>$G$137</f>
        <v>4661</v>
      </c>
      <c r="H14" s="18">
        <f>G14/$C$14</f>
        <v>0.55146710837671553</v>
      </c>
      <c r="I14" s="26">
        <f>$G$138</f>
        <v>6685</v>
      </c>
      <c r="J14" s="18">
        <f>I14/$C$14</f>
        <v>0.79093705631803124</v>
      </c>
      <c r="K14" s="26">
        <f>$G$139</f>
        <v>1767</v>
      </c>
      <c r="L14" s="18">
        <f>K14/$C$14</f>
        <v>0.20906294368196876</v>
      </c>
      <c r="M14" s="26">
        <f>$G$140</f>
        <v>5297</v>
      </c>
      <c r="N14" s="18">
        <f>M14/$C$14</f>
        <v>0.62671557027922387</v>
      </c>
      <c r="O14" s="26">
        <f>$G$141</f>
        <v>3066</v>
      </c>
      <c r="P14" s="18">
        <f>O14/$C$14</f>
        <v>0.36275437766209179</v>
      </c>
      <c r="Q14" s="26">
        <f>$G$142</f>
        <v>89</v>
      </c>
      <c r="R14" s="18">
        <f>Q14/$C$14</f>
        <v>1.0530052058684335E-2</v>
      </c>
      <c r="AB14" s="8"/>
      <c r="AC14" s="8"/>
      <c r="AD14" s="79"/>
      <c r="AE14" s="79"/>
      <c r="AF14" s="79"/>
      <c r="AG14" s="79"/>
      <c r="AH14" s="79"/>
      <c r="AI14" s="79"/>
    </row>
    <row r="15" spans="2:35" s="17" customFormat="1" ht="12.75" x14ac:dyDescent="0.25">
      <c r="B15" s="17" t="s">
        <v>6</v>
      </c>
      <c r="C15" s="26">
        <f>$G$166</f>
        <v>8939</v>
      </c>
      <c r="D15" s="27">
        <f>C15/$C$15</f>
        <v>1</v>
      </c>
      <c r="E15" s="26">
        <f>$G$159</f>
        <v>4072</v>
      </c>
      <c r="F15" s="18">
        <f>E15/$C$15</f>
        <v>0.45553193869560354</v>
      </c>
      <c r="G15" s="26">
        <f>$G$160</f>
        <v>4867</v>
      </c>
      <c r="H15" s="18">
        <f>G15/$C$15</f>
        <v>0.54446806130439651</v>
      </c>
      <c r="I15" s="26">
        <f>$G$161</f>
        <v>6938</v>
      </c>
      <c r="J15" s="18">
        <f>I15/$C$15</f>
        <v>0.77614945743371744</v>
      </c>
      <c r="K15" s="26">
        <f>$G$162</f>
        <v>2001</v>
      </c>
      <c r="L15" s="18">
        <f>K15/$C$15</f>
        <v>0.22385054256628259</v>
      </c>
      <c r="M15" s="26">
        <f>$G$163</f>
        <v>4783</v>
      </c>
      <c r="N15" s="18">
        <f>M15/$C$15</f>
        <v>0.53507103702875047</v>
      </c>
      <c r="O15" s="26">
        <f>$G$164</f>
        <v>4048</v>
      </c>
      <c r="P15" s="18">
        <f>O15/$C$15</f>
        <v>0.45284707461684753</v>
      </c>
      <c r="Q15" s="26">
        <f>$G$165</f>
        <v>108</v>
      </c>
      <c r="R15" s="18">
        <f>Q15/$C$15</f>
        <v>1.2081888354402059E-2</v>
      </c>
      <c r="AB15" s="8"/>
      <c r="AC15" s="8"/>
      <c r="AD15" s="79"/>
      <c r="AE15" s="79"/>
      <c r="AF15" s="79"/>
      <c r="AG15" s="79"/>
      <c r="AH15" s="79"/>
      <c r="AI15" s="79"/>
    </row>
    <row r="16" spans="2:35" s="17" customFormat="1" ht="12.75" x14ac:dyDescent="0.25">
      <c r="B16" s="70" t="s">
        <v>7</v>
      </c>
      <c r="C16" s="28">
        <f>$G$189</f>
        <v>3339</v>
      </c>
      <c r="D16" s="29">
        <f>C16/$C$16</f>
        <v>1</v>
      </c>
      <c r="E16" s="28">
        <f>$G$182</f>
        <v>1372</v>
      </c>
      <c r="F16" s="16">
        <f>E16/$C$16</f>
        <v>0.41090146750524109</v>
      </c>
      <c r="G16" s="28">
        <f>$G$183</f>
        <v>1967</v>
      </c>
      <c r="H16" s="16">
        <f>G16/$C$16</f>
        <v>0.58909853249475896</v>
      </c>
      <c r="I16" s="28">
        <f>$G$184</f>
        <v>2803</v>
      </c>
      <c r="J16" s="16">
        <f>I16/$C$16</f>
        <v>0.83947289607666964</v>
      </c>
      <c r="K16" s="28">
        <f>$G$185</f>
        <v>536</v>
      </c>
      <c r="L16" s="16">
        <f>K16/$C$16</f>
        <v>0.16052710392333033</v>
      </c>
      <c r="M16" s="28">
        <f>$G$186</f>
        <v>2032</v>
      </c>
      <c r="N16" s="16">
        <f>M16/$C$16</f>
        <v>0.60856543875411795</v>
      </c>
      <c r="O16" s="28">
        <f>$G$187</f>
        <v>1266</v>
      </c>
      <c r="P16" s="16">
        <f>O16/$C$16</f>
        <v>0.37915543575920935</v>
      </c>
      <c r="Q16" s="28">
        <f>$G$188</f>
        <v>41</v>
      </c>
      <c r="R16" s="16">
        <f>Q16/$C$16</f>
        <v>1.2279125486672657E-2</v>
      </c>
      <c r="AB16" s="8"/>
      <c r="AC16" s="8"/>
      <c r="AD16" s="79"/>
      <c r="AE16" s="79" t="s">
        <v>37</v>
      </c>
      <c r="AF16" s="79" t="s">
        <v>38</v>
      </c>
      <c r="AG16" s="79" t="s">
        <v>39</v>
      </c>
      <c r="AH16" s="79"/>
      <c r="AI16" s="79"/>
    </row>
    <row r="17" spans="2:36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118"/>
      <c r="AD17" s="79" t="s">
        <v>4</v>
      </c>
      <c r="AE17" s="126">
        <f>$M$11</f>
        <v>14268</v>
      </c>
      <c r="AF17" s="126">
        <f>$O$11</f>
        <v>9498</v>
      </c>
      <c r="AG17" s="126">
        <f>$Q$11</f>
        <v>264</v>
      </c>
      <c r="AH17" s="79"/>
      <c r="AI17" s="79"/>
    </row>
    <row r="18" spans="2:36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AC18" s="118"/>
      <c r="AD18" s="130"/>
      <c r="AE18" s="80"/>
      <c r="AF18" s="80"/>
      <c r="AG18" s="80"/>
      <c r="AH18" s="80"/>
      <c r="AI18" s="80"/>
    </row>
    <row r="19" spans="2:36" ht="14.25" x14ac:dyDescent="0.25">
      <c r="L19" s="5"/>
      <c r="M19" s="5"/>
      <c r="N19" s="5"/>
      <c r="O19" s="5"/>
      <c r="P19" s="5"/>
      <c r="Q19" s="5"/>
      <c r="R19" s="5"/>
      <c r="AC19" s="25"/>
      <c r="AD19" s="100"/>
      <c r="AE19" s="100"/>
      <c r="AF19" s="100"/>
      <c r="AG19" s="100"/>
      <c r="AH19" s="100"/>
      <c r="AI19" s="80"/>
    </row>
    <row r="20" spans="2:36" s="73" customFormat="1" ht="24.95" customHeight="1" x14ac:dyDescent="0.25">
      <c r="B20" s="63" t="s">
        <v>231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102"/>
      <c r="AD20" s="99"/>
      <c r="AE20" s="99"/>
      <c r="AF20" s="99"/>
      <c r="AG20" s="99"/>
      <c r="AH20" s="79"/>
      <c r="AI20" s="100"/>
    </row>
    <row r="21" spans="2:36" s="17" customFormat="1" ht="15" customHeight="1" x14ac:dyDescent="0.25">
      <c r="B21" s="146" t="s">
        <v>81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AB21" s="8"/>
      <c r="AC21" s="8"/>
      <c r="AD21" s="79"/>
      <c r="AE21" s="79"/>
      <c r="AF21" s="79"/>
      <c r="AG21" s="79"/>
      <c r="AH21" s="79"/>
      <c r="AI21" s="79"/>
    </row>
    <row r="22" spans="2:36" s="17" customFormat="1" ht="24.75" customHeight="1" x14ac:dyDescent="0.25">
      <c r="B22" s="147"/>
      <c r="C22" s="149"/>
      <c r="D22" s="149"/>
      <c r="E22" s="149"/>
      <c r="F22" s="151" t="s">
        <v>27</v>
      </c>
      <c r="G22" s="151"/>
      <c r="H22" s="151"/>
      <c r="I22" s="151" t="s">
        <v>28</v>
      </c>
      <c r="J22" s="151"/>
      <c r="K22" s="151"/>
      <c r="L22" s="154"/>
      <c r="M22" s="154"/>
      <c r="N22" s="154"/>
      <c r="O22" s="154"/>
      <c r="P22" s="154"/>
      <c r="Q22" s="154"/>
      <c r="AB22" s="8"/>
      <c r="AC22" s="8"/>
      <c r="AD22" s="79"/>
      <c r="AE22" s="79"/>
      <c r="AF22" s="79"/>
      <c r="AG22" s="79"/>
      <c r="AH22" s="79"/>
      <c r="AI22" s="79"/>
    </row>
    <row r="23" spans="2:36" s="17" customFormat="1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76"/>
      <c r="M23" s="77"/>
      <c r="N23" s="77"/>
      <c r="O23" s="76"/>
      <c r="P23" s="77"/>
      <c r="Q23" s="77"/>
      <c r="AB23" s="8"/>
      <c r="AC23" s="8"/>
      <c r="AD23" s="8"/>
      <c r="AE23" s="8"/>
      <c r="AF23" s="8"/>
      <c r="AG23" s="8"/>
      <c r="AH23" s="8"/>
    </row>
    <row r="24" spans="2:36" s="17" customFormat="1" ht="12.75" x14ac:dyDescent="0.25">
      <c r="B24" s="17" t="s">
        <v>3</v>
      </c>
      <c r="C24" s="26">
        <f>$G$74</f>
        <v>117307</v>
      </c>
      <c r="D24" s="31">
        <f>$G$74-$F$74</f>
        <v>18167</v>
      </c>
      <c r="E24" s="19">
        <f>($G$74-$F$74)/$F$74</f>
        <v>0.18324591486786362</v>
      </c>
      <c r="F24" s="26">
        <f>$G$67</f>
        <v>54620</v>
      </c>
      <c r="G24" s="31">
        <f>G67-F67</f>
        <v>7676</v>
      </c>
      <c r="H24" s="19">
        <f>(G67-F67)/F67</f>
        <v>0.16351397409679619</v>
      </c>
      <c r="I24" s="26">
        <f>$G$68</f>
        <v>62687</v>
      </c>
      <c r="J24" s="31">
        <f>G68-F68</f>
        <v>10491</v>
      </c>
      <c r="K24" s="19">
        <f>(G68-F68)/F68</f>
        <v>0.20099241321174036</v>
      </c>
      <c r="L24" s="31"/>
      <c r="M24" s="31"/>
      <c r="N24" s="19"/>
      <c r="O24" s="11"/>
      <c r="P24" s="31"/>
      <c r="Q24" s="19"/>
      <c r="AB24" s="8"/>
      <c r="AC24" s="8"/>
      <c r="AD24" s="8"/>
      <c r="AE24" s="8"/>
      <c r="AF24" s="8"/>
      <c r="AG24" s="8"/>
      <c r="AH24" s="8"/>
    </row>
    <row r="25" spans="2:36" s="17" customFormat="1" ht="12.75" x14ac:dyDescent="0.25">
      <c r="B25" s="17" t="s">
        <v>4</v>
      </c>
      <c r="C25" s="26">
        <f>$G$97</f>
        <v>24030</v>
      </c>
      <c r="D25" s="31">
        <f>$G$97-$F$97</f>
        <v>2035</v>
      </c>
      <c r="E25" s="19">
        <f>($G$97-$F$97)/$F$97</f>
        <v>9.2521027506251421E-2</v>
      </c>
      <c r="F25" s="26">
        <f>$G$90</f>
        <v>10619</v>
      </c>
      <c r="G25" s="31">
        <f>G90-F90</f>
        <v>810</v>
      </c>
      <c r="H25" s="19">
        <f>(G90-F90)/F90</f>
        <v>8.2577224997451321E-2</v>
      </c>
      <c r="I25" s="26">
        <f>$G$91</f>
        <v>13411</v>
      </c>
      <c r="J25" s="31">
        <f>G91-F91</f>
        <v>1225</v>
      </c>
      <c r="K25" s="19">
        <f>(G91-F91)/F91</f>
        <v>0.10052519284424749</v>
      </c>
      <c r="L25" s="31"/>
      <c r="M25" s="31"/>
      <c r="N25" s="19"/>
      <c r="O25" s="11"/>
      <c r="P25" s="31"/>
      <c r="Q25" s="19"/>
      <c r="AB25" s="8"/>
      <c r="AC25" s="8"/>
      <c r="AD25" s="8"/>
      <c r="AE25" s="8"/>
      <c r="AF25" s="8"/>
      <c r="AG25" s="8"/>
      <c r="AH25" s="8"/>
    </row>
    <row r="26" spans="2:36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1"/>
      <c r="M26" s="11"/>
      <c r="N26" s="11"/>
      <c r="O26" s="11"/>
      <c r="P26" s="11"/>
      <c r="Q26" s="11"/>
      <c r="AB26" s="8"/>
      <c r="AC26" s="8"/>
      <c r="AD26" s="8"/>
      <c r="AE26" s="8"/>
      <c r="AF26" s="8"/>
      <c r="AG26" s="8"/>
      <c r="AH26" s="8"/>
    </row>
    <row r="27" spans="2:36" s="17" customFormat="1" ht="15" customHeight="1" x14ac:dyDescent="0.25">
      <c r="B27" s="17" t="s">
        <v>53</v>
      </c>
      <c r="C27" s="26">
        <f>$G$120</f>
        <v>3300</v>
      </c>
      <c r="D27" s="31">
        <f>$G$120-$F$120</f>
        <v>282</v>
      </c>
      <c r="E27" s="19">
        <f>($G$120-$F$120)/$F$120</f>
        <v>9.3439363817097415E-2</v>
      </c>
      <c r="F27" s="26">
        <f>$G$113</f>
        <v>1384</v>
      </c>
      <c r="G27" s="31">
        <f>G113-F113</f>
        <v>139</v>
      </c>
      <c r="H27" s="19">
        <f>(G113-F113)/F113</f>
        <v>0.11164658634538152</v>
      </c>
      <c r="I27" s="26">
        <f>$G$114</f>
        <v>1916</v>
      </c>
      <c r="J27" s="31">
        <f>G114-F114</f>
        <v>143</v>
      </c>
      <c r="K27" s="19">
        <f>(G114-F114)/F114</f>
        <v>8.0654258319232938E-2</v>
      </c>
      <c r="L27" s="31"/>
      <c r="M27" s="31"/>
      <c r="N27" s="19"/>
      <c r="O27" s="11" t="s">
        <v>145</v>
      </c>
      <c r="P27" s="31"/>
      <c r="Q27" s="19"/>
      <c r="AB27" s="8"/>
      <c r="AC27" s="8"/>
      <c r="AD27" s="8"/>
      <c r="AE27" s="8"/>
      <c r="AF27" s="8"/>
      <c r="AG27" s="8"/>
      <c r="AH27" s="8"/>
    </row>
    <row r="28" spans="2:36" s="17" customFormat="1" ht="12.75" x14ac:dyDescent="0.25">
      <c r="B28" s="17" t="s">
        <v>5</v>
      </c>
      <c r="C28" s="26">
        <f>$G$143</f>
        <v>8452</v>
      </c>
      <c r="D28" s="31">
        <f>$G$143-$F$143</f>
        <v>734</v>
      </c>
      <c r="E28" s="19">
        <f>($G$143-$F$143)/$F$143</f>
        <v>9.510235812386629E-2</v>
      </c>
      <c r="F28" s="26">
        <f>$G$136</f>
        <v>3791</v>
      </c>
      <c r="G28" s="31">
        <f>G136-F136</f>
        <v>264</v>
      </c>
      <c r="H28" s="19">
        <f>(G136-F136)/F136</f>
        <v>7.485114828466119E-2</v>
      </c>
      <c r="I28" s="26">
        <f>$G$137</f>
        <v>4661</v>
      </c>
      <c r="J28" s="31">
        <f>G137-F137</f>
        <v>470</v>
      </c>
      <c r="K28" s="19">
        <f>(G137-F137)/F137</f>
        <v>0.11214507277499404</v>
      </c>
      <c r="L28" s="31"/>
      <c r="M28" s="31"/>
      <c r="N28" s="19"/>
      <c r="O28" s="11"/>
      <c r="P28" s="31"/>
      <c r="Q28" s="19"/>
      <c r="AB28" s="8"/>
      <c r="AC28" s="8"/>
      <c r="AD28" s="8"/>
      <c r="AE28" s="8"/>
      <c r="AF28" s="8"/>
      <c r="AG28" s="8"/>
      <c r="AH28" s="8"/>
    </row>
    <row r="29" spans="2:36" s="17" customFormat="1" ht="12.75" x14ac:dyDescent="0.25">
      <c r="B29" s="17" t="s">
        <v>6</v>
      </c>
      <c r="C29" s="26">
        <f>$G$166</f>
        <v>8939</v>
      </c>
      <c r="D29" s="31">
        <f>$G$166-$F$166</f>
        <v>1053</v>
      </c>
      <c r="E29" s="19">
        <f>($G$166-$F$166)/$F$166</f>
        <v>0.13352777073294445</v>
      </c>
      <c r="F29" s="26">
        <f>$G$159</f>
        <v>4072</v>
      </c>
      <c r="G29" s="31">
        <f>G159-F159</f>
        <v>502</v>
      </c>
      <c r="H29" s="19">
        <f>(G159-F159)/F159</f>
        <v>0.14061624649859944</v>
      </c>
      <c r="I29" s="26">
        <f>$G$160</f>
        <v>4867</v>
      </c>
      <c r="J29" s="31">
        <f>G160-F160</f>
        <v>551</v>
      </c>
      <c r="K29" s="19">
        <f>(G160-F160)/F160</f>
        <v>0.12766450417052827</v>
      </c>
      <c r="L29" s="31"/>
      <c r="M29" s="31"/>
      <c r="N29" s="19"/>
      <c r="O29" s="11"/>
      <c r="P29" s="31"/>
      <c r="Q29" s="19"/>
      <c r="AB29" s="8"/>
      <c r="AC29" s="8"/>
      <c r="AD29" s="8"/>
      <c r="AE29" s="8"/>
      <c r="AF29" s="8"/>
      <c r="AG29" s="8"/>
      <c r="AH29" s="8"/>
    </row>
    <row r="30" spans="2:36" s="17" customFormat="1" ht="12.75" x14ac:dyDescent="0.25">
      <c r="B30" s="70" t="s">
        <v>7</v>
      </c>
      <c r="C30" s="28">
        <f>$G$189</f>
        <v>3339</v>
      </c>
      <c r="D30" s="31">
        <f>$G$189-$F$189</f>
        <v>-34</v>
      </c>
      <c r="E30" s="19">
        <f>($G$189-$F$189)/$F$189</f>
        <v>-1.0080047435517344E-2</v>
      </c>
      <c r="F30" s="28">
        <f>$G$182</f>
        <v>1372</v>
      </c>
      <c r="G30" s="31">
        <f>G182-F182</f>
        <v>-95</v>
      </c>
      <c r="H30" s="19">
        <f>(G182-F182)/F182</f>
        <v>-6.4758009543285616E-2</v>
      </c>
      <c r="I30" s="28">
        <f>$G$183</f>
        <v>1967</v>
      </c>
      <c r="J30" s="31">
        <f>G183-F183</f>
        <v>61</v>
      </c>
      <c r="K30" s="19">
        <f>(G183-F183)/F183</f>
        <v>3.2004197271773345E-2</v>
      </c>
      <c r="L30" s="31"/>
      <c r="M30" s="31"/>
      <c r="N30" s="19"/>
      <c r="O30" s="11"/>
      <c r="P30" s="31"/>
      <c r="Q30" s="19"/>
      <c r="S30" s="17" t="s">
        <v>8</v>
      </c>
      <c r="AB30" s="8"/>
      <c r="AC30" s="8"/>
      <c r="AD30" s="8"/>
      <c r="AE30" s="8"/>
      <c r="AF30" s="8"/>
      <c r="AG30" s="8"/>
      <c r="AH30" s="8"/>
    </row>
    <row r="31" spans="2:36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  <c r="AB31" s="8"/>
      <c r="AC31" s="118"/>
      <c r="AD31" s="119"/>
      <c r="AE31" s="118"/>
      <c r="AF31" s="119"/>
      <c r="AG31" s="118"/>
      <c r="AH31" s="119"/>
    </row>
    <row r="32" spans="2:36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35"/>
      <c r="AJ32" s="33"/>
    </row>
    <row r="33" spans="2:36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35"/>
      <c r="AJ33" s="33"/>
    </row>
    <row r="34" spans="2:36" s="73" customFormat="1" ht="24.95" customHeight="1" x14ac:dyDescent="0.25">
      <c r="B34" s="63" t="s">
        <v>232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</row>
    <row r="35" spans="2:36" s="17" customFormat="1" ht="15" customHeight="1" x14ac:dyDescent="0.25">
      <c r="B35" s="146" t="s">
        <v>81</v>
      </c>
      <c r="C35" s="148" t="s">
        <v>55</v>
      </c>
      <c r="D35" s="148"/>
      <c r="E35" s="148"/>
      <c r="F35" s="150" t="s">
        <v>2</v>
      </c>
      <c r="G35" s="150"/>
      <c r="H35" s="150"/>
      <c r="I35" s="150"/>
      <c r="J35" s="150"/>
      <c r="K35" s="150"/>
      <c r="AB35" s="8"/>
      <c r="AC35" s="8"/>
      <c r="AD35" s="8"/>
      <c r="AE35" s="8"/>
      <c r="AF35" s="8"/>
      <c r="AG35" s="8"/>
      <c r="AH35" s="8"/>
    </row>
    <row r="36" spans="2:36" s="17" customFormat="1" ht="24.75" customHeight="1" x14ac:dyDescent="0.25">
      <c r="B36" s="147"/>
      <c r="C36" s="149"/>
      <c r="D36" s="149"/>
      <c r="E36" s="149"/>
      <c r="F36" s="151" t="s">
        <v>29</v>
      </c>
      <c r="G36" s="151"/>
      <c r="H36" s="151"/>
      <c r="I36" s="151" t="s">
        <v>30</v>
      </c>
      <c r="J36" s="151"/>
      <c r="K36" s="151"/>
      <c r="L36" s="154"/>
      <c r="M36" s="154"/>
      <c r="N36" s="154"/>
      <c r="O36" s="154"/>
      <c r="P36" s="154"/>
      <c r="Q36" s="154"/>
      <c r="AB36" s="8"/>
      <c r="AC36" s="8"/>
      <c r="AD36" s="8"/>
      <c r="AE36" s="8"/>
      <c r="AF36" s="8"/>
      <c r="AG36" s="8"/>
      <c r="AH36" s="8"/>
    </row>
    <row r="37" spans="2:36" s="17" customFormat="1" ht="35.25" customHeight="1" x14ac:dyDescent="0.25">
      <c r="B37" s="66"/>
      <c r="C37" s="67" t="s">
        <v>168</v>
      </c>
      <c r="D37" s="68" t="s">
        <v>169</v>
      </c>
      <c r="E37" s="68" t="s">
        <v>170</v>
      </c>
      <c r="F37" s="67" t="s">
        <v>168</v>
      </c>
      <c r="G37" s="68" t="s">
        <v>169</v>
      </c>
      <c r="H37" s="68" t="s">
        <v>170</v>
      </c>
      <c r="I37" s="67" t="s">
        <v>168</v>
      </c>
      <c r="J37" s="68" t="s">
        <v>169</v>
      </c>
      <c r="K37" s="68" t="s">
        <v>170</v>
      </c>
      <c r="L37" s="76"/>
      <c r="M37" s="77"/>
      <c r="N37" s="77"/>
      <c r="O37" s="76"/>
      <c r="P37" s="77"/>
      <c r="Q37" s="77"/>
      <c r="AB37" s="8"/>
      <c r="AC37" s="8"/>
      <c r="AD37" s="8"/>
      <c r="AE37" s="8"/>
      <c r="AF37" s="8"/>
      <c r="AG37" s="8"/>
      <c r="AH37" s="8"/>
    </row>
    <row r="38" spans="2:36" s="17" customFormat="1" ht="12.75" x14ac:dyDescent="0.25">
      <c r="B38" s="17" t="s">
        <v>3</v>
      </c>
      <c r="C38" s="26">
        <f>$G$74</f>
        <v>117307</v>
      </c>
      <c r="D38" s="31">
        <f>$G$74-$F$74</f>
        <v>18167</v>
      </c>
      <c r="E38" s="19">
        <f>($G$74-$F$74)/$F$74</f>
        <v>0.18324591486786362</v>
      </c>
      <c r="F38" s="26">
        <f>$G$69</f>
        <v>94603</v>
      </c>
      <c r="G38" s="31">
        <f>G69-F69</f>
        <v>12851</v>
      </c>
      <c r="H38" s="19">
        <f>(G69-F69)/F69</f>
        <v>0.15719493101086213</v>
      </c>
      <c r="I38" s="26">
        <f>$G$70</f>
        <v>22704</v>
      </c>
      <c r="J38" s="31">
        <f>G70-F70</f>
        <v>5316</v>
      </c>
      <c r="K38" s="19">
        <f>(G70-F70)/F70</f>
        <v>0.305728088336784</v>
      </c>
      <c r="L38" s="31"/>
      <c r="M38" s="31"/>
      <c r="N38" s="19"/>
      <c r="O38" s="11"/>
      <c r="P38" s="31"/>
      <c r="Q38" s="19"/>
      <c r="AB38" s="8"/>
      <c r="AC38" s="8"/>
      <c r="AD38" s="8"/>
      <c r="AE38" s="8"/>
      <c r="AF38" s="8"/>
      <c r="AG38" s="8"/>
      <c r="AH38" s="8"/>
    </row>
    <row r="39" spans="2:36" s="17" customFormat="1" ht="12.75" x14ac:dyDescent="0.25">
      <c r="B39" s="17" t="s">
        <v>4</v>
      </c>
      <c r="C39" s="26">
        <f>$G$97</f>
        <v>24030</v>
      </c>
      <c r="D39" s="31">
        <f>$G$97-$F$97</f>
        <v>2035</v>
      </c>
      <c r="E39" s="19">
        <f>($G$97-$F$97)/$F$97</f>
        <v>9.2521027506251421E-2</v>
      </c>
      <c r="F39" s="26">
        <f>$G$92</f>
        <v>19237</v>
      </c>
      <c r="G39" s="31">
        <f>G92-F92</f>
        <v>1151</v>
      </c>
      <c r="H39" s="19">
        <f>(G92-F92)/F92</f>
        <v>6.3640384828043794E-2</v>
      </c>
      <c r="I39" s="26">
        <f>$G$93</f>
        <v>4793</v>
      </c>
      <c r="J39" s="31">
        <f>G93-F93</f>
        <v>884</v>
      </c>
      <c r="K39" s="19">
        <f>(G93-F93)/F93</f>
        <v>0.22614479406497826</v>
      </c>
      <c r="L39" s="31"/>
      <c r="M39" s="31"/>
      <c r="N39" s="19"/>
      <c r="O39" s="11"/>
      <c r="P39" s="31"/>
      <c r="Q39" s="19"/>
      <c r="AB39" s="8"/>
      <c r="AC39" s="8"/>
      <c r="AD39" s="8"/>
      <c r="AE39" s="8"/>
      <c r="AF39" s="8"/>
      <c r="AG39" s="8"/>
      <c r="AH39" s="8"/>
    </row>
    <row r="40" spans="2:36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1"/>
      <c r="M40" s="11"/>
      <c r="N40" s="11"/>
      <c r="O40" s="11"/>
      <c r="P40" s="11"/>
      <c r="Q40" s="11"/>
      <c r="AB40" s="8"/>
      <c r="AC40" s="8"/>
      <c r="AD40" s="8"/>
      <c r="AE40" s="8"/>
      <c r="AF40" s="8"/>
      <c r="AG40" s="8"/>
      <c r="AH40" s="8"/>
    </row>
    <row r="41" spans="2:36" s="17" customFormat="1" ht="15" customHeight="1" x14ac:dyDescent="0.25">
      <c r="B41" s="17" t="s">
        <v>53</v>
      </c>
      <c r="C41" s="26">
        <f>$G$120</f>
        <v>3300</v>
      </c>
      <c r="D41" s="31">
        <f>$G$120-$F$120</f>
        <v>282</v>
      </c>
      <c r="E41" s="19">
        <f>($G$120-$F$120)/$F$120</f>
        <v>9.3439363817097415E-2</v>
      </c>
      <c r="F41" s="26">
        <f>$G$115</f>
        <v>2811</v>
      </c>
      <c r="G41" s="31">
        <f>G115-F115</f>
        <v>216</v>
      </c>
      <c r="H41" s="19">
        <f>(G115-F115)/F115</f>
        <v>8.3236994219653179E-2</v>
      </c>
      <c r="I41" s="26">
        <f>$G$116</f>
        <v>489</v>
      </c>
      <c r="J41" s="31">
        <f>G116-F116</f>
        <v>66</v>
      </c>
      <c r="K41" s="19">
        <f>(G116-F116)/F116</f>
        <v>0.15602836879432624</v>
      </c>
      <c r="L41" s="31"/>
      <c r="M41" s="31"/>
      <c r="N41" s="19"/>
      <c r="O41" s="11"/>
      <c r="P41" s="31"/>
      <c r="Q41" s="19"/>
      <c r="AB41" s="8"/>
      <c r="AC41" s="8"/>
      <c r="AD41" s="8"/>
      <c r="AE41" s="8"/>
      <c r="AF41" s="8"/>
      <c r="AG41" s="8"/>
      <c r="AH41" s="8"/>
    </row>
    <row r="42" spans="2:36" s="17" customFormat="1" ht="12.75" x14ac:dyDescent="0.25">
      <c r="B42" s="17" t="s">
        <v>5</v>
      </c>
      <c r="C42" s="26">
        <f>$G$143</f>
        <v>8452</v>
      </c>
      <c r="D42" s="31">
        <f>$G$143-$F$143</f>
        <v>734</v>
      </c>
      <c r="E42" s="19">
        <f>($G$143-$F$143)/$F$143</f>
        <v>9.510235812386629E-2</v>
      </c>
      <c r="F42" s="26">
        <f>$G$138</f>
        <v>6685</v>
      </c>
      <c r="G42" s="31">
        <f>G138-F138</f>
        <v>411</v>
      </c>
      <c r="H42" s="19">
        <f>(G138-F138)/F138</f>
        <v>6.5508447561364355E-2</v>
      </c>
      <c r="I42" s="26">
        <f>$G$139</f>
        <v>1767</v>
      </c>
      <c r="J42" s="31">
        <f>G139-F139</f>
        <v>323</v>
      </c>
      <c r="K42" s="19">
        <f>(G139-F139)/F139</f>
        <v>0.22368421052631579</v>
      </c>
      <c r="L42" s="31"/>
      <c r="M42" s="31"/>
      <c r="N42" s="19"/>
      <c r="O42" s="11"/>
      <c r="P42" s="31"/>
      <c r="Q42" s="19"/>
      <c r="AB42" s="8"/>
      <c r="AC42" s="8"/>
      <c r="AD42" s="8"/>
      <c r="AE42" s="8"/>
      <c r="AF42" s="8"/>
      <c r="AG42" s="8"/>
      <c r="AH42" s="8"/>
    </row>
    <row r="43" spans="2:36" s="17" customFormat="1" ht="12.75" x14ac:dyDescent="0.25">
      <c r="B43" s="17" t="s">
        <v>6</v>
      </c>
      <c r="C43" s="26">
        <f>$G$166</f>
        <v>8939</v>
      </c>
      <c r="D43" s="31">
        <f>$G$166-$F$166</f>
        <v>1053</v>
      </c>
      <c r="E43" s="19">
        <f>($G$166-$F$166)/$F$166</f>
        <v>0.13352777073294445</v>
      </c>
      <c r="F43" s="26">
        <f>$G$161</f>
        <v>6938</v>
      </c>
      <c r="G43" s="31">
        <f>G161-F161</f>
        <v>583</v>
      </c>
      <c r="H43" s="19">
        <f>(G161-F161)/F161</f>
        <v>9.1738788355625489E-2</v>
      </c>
      <c r="I43" s="26">
        <f>$G$162</f>
        <v>2001</v>
      </c>
      <c r="J43" s="31">
        <f>G162-F162</f>
        <v>470</v>
      </c>
      <c r="K43" s="19">
        <f>(G162-F162)/F162</f>
        <v>0.30698889614630959</v>
      </c>
      <c r="L43" s="31"/>
      <c r="M43" s="31"/>
      <c r="N43" s="19"/>
      <c r="O43" s="11"/>
      <c r="P43" s="31"/>
      <c r="Q43" s="19"/>
      <c r="AB43" s="8"/>
      <c r="AC43" s="8"/>
      <c r="AD43" s="8"/>
      <c r="AE43" s="8"/>
      <c r="AF43" s="8"/>
      <c r="AG43" s="8"/>
      <c r="AH43" s="8"/>
    </row>
    <row r="44" spans="2:36" s="17" customFormat="1" ht="12.75" x14ac:dyDescent="0.25">
      <c r="B44" s="70" t="s">
        <v>7</v>
      </c>
      <c r="C44" s="28">
        <f>$G$189</f>
        <v>3339</v>
      </c>
      <c r="D44" s="31">
        <f>$G$189-$F$189</f>
        <v>-34</v>
      </c>
      <c r="E44" s="19">
        <f>($G$189-$F$189)/$F$189</f>
        <v>-1.0080047435517344E-2</v>
      </c>
      <c r="F44" s="28">
        <f>$G$184</f>
        <v>2803</v>
      </c>
      <c r="G44" s="31">
        <f>G184-F184</f>
        <v>-59</v>
      </c>
      <c r="H44" s="19">
        <f>(G184-F184)/F184</f>
        <v>-2.0614954577218729E-2</v>
      </c>
      <c r="I44" s="28">
        <f>$G$185</f>
        <v>536</v>
      </c>
      <c r="J44" s="31">
        <f>G185-F185</f>
        <v>25</v>
      </c>
      <c r="K44" s="19">
        <f>(G185-F185)/F185</f>
        <v>4.8923679060665359E-2</v>
      </c>
      <c r="L44" s="31"/>
      <c r="M44" s="31"/>
      <c r="N44" s="19"/>
      <c r="O44" s="11"/>
      <c r="P44" s="31"/>
      <c r="Q44" s="19"/>
      <c r="AB44" s="8"/>
      <c r="AC44" s="8"/>
      <c r="AD44" s="8"/>
      <c r="AE44" s="8"/>
      <c r="AF44" s="8"/>
      <c r="AG44" s="8"/>
      <c r="AH44" s="8"/>
    </row>
    <row r="45" spans="2:36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K45" s="72"/>
      <c r="AB45" s="8"/>
      <c r="AC45" s="8"/>
      <c r="AD45" s="8"/>
      <c r="AE45" s="8"/>
      <c r="AF45" s="8"/>
      <c r="AG45" s="8"/>
      <c r="AH45" s="8"/>
    </row>
    <row r="46" spans="2:36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35"/>
      <c r="AJ46" s="33"/>
    </row>
    <row r="47" spans="2:36" ht="14.25" x14ac:dyDescent="0.25">
      <c r="O47" s="5"/>
      <c r="P47" s="5"/>
      <c r="Q47" s="5"/>
      <c r="R47" s="5"/>
      <c r="AB47" s="118"/>
      <c r="AC47" s="119"/>
      <c r="AD47" s="118"/>
      <c r="AE47" s="119"/>
      <c r="AF47" s="118"/>
      <c r="AG47" s="119"/>
      <c r="AH47" s="118"/>
      <c r="AI47" s="35"/>
      <c r="AJ47" s="33"/>
    </row>
    <row r="48" spans="2:36" s="73" customFormat="1" ht="24.95" customHeight="1" x14ac:dyDescent="0.25">
      <c r="B48" s="63" t="s">
        <v>233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AB48" s="25"/>
      <c r="AC48" s="25"/>
      <c r="AD48" s="25"/>
      <c r="AE48" s="25"/>
      <c r="AF48" s="25"/>
      <c r="AG48" s="25"/>
      <c r="AH48" s="25"/>
    </row>
    <row r="49" spans="2:34" s="17" customFormat="1" ht="15" customHeight="1" x14ac:dyDescent="0.25">
      <c r="B49" s="146" t="s">
        <v>81</v>
      </c>
      <c r="C49" s="148" t="s">
        <v>55</v>
      </c>
      <c r="D49" s="148"/>
      <c r="E49" s="148"/>
      <c r="F49" s="150" t="s">
        <v>2</v>
      </c>
      <c r="G49" s="150"/>
      <c r="H49" s="150"/>
      <c r="I49" s="150"/>
      <c r="J49" s="150"/>
      <c r="K49" s="150"/>
      <c r="L49" s="150" t="s">
        <v>2</v>
      </c>
      <c r="M49" s="150"/>
      <c r="N49" s="150"/>
      <c r="AB49" s="8"/>
      <c r="AC49" s="8"/>
      <c r="AD49" s="8"/>
      <c r="AE49" s="8"/>
      <c r="AF49" s="8"/>
      <c r="AG49" s="8"/>
      <c r="AH49" s="8"/>
    </row>
    <row r="50" spans="2:34" s="17" customFormat="1" ht="24.75" customHeight="1" x14ac:dyDescent="0.25">
      <c r="B50" s="147"/>
      <c r="C50" s="149"/>
      <c r="D50" s="149"/>
      <c r="E50" s="149"/>
      <c r="F50" s="151" t="s">
        <v>31</v>
      </c>
      <c r="G50" s="151"/>
      <c r="H50" s="151"/>
      <c r="I50" s="151" t="s">
        <v>32</v>
      </c>
      <c r="J50" s="151"/>
      <c r="K50" s="151"/>
      <c r="L50" s="151" t="s">
        <v>46</v>
      </c>
      <c r="M50" s="151"/>
      <c r="N50" s="151"/>
      <c r="O50" s="154"/>
      <c r="P50" s="154"/>
      <c r="Q50" s="154"/>
      <c r="AB50" s="8"/>
      <c r="AC50" s="8"/>
      <c r="AD50" s="8"/>
      <c r="AE50" s="8"/>
      <c r="AF50" s="8"/>
      <c r="AG50" s="8"/>
      <c r="AH50" s="8"/>
    </row>
    <row r="51" spans="2:34" s="17" customFormat="1" ht="35.25" customHeight="1" x14ac:dyDescent="0.25">
      <c r="B51" s="66"/>
      <c r="C51" s="67" t="s">
        <v>168</v>
      </c>
      <c r="D51" s="68" t="s">
        <v>169</v>
      </c>
      <c r="E51" s="68" t="s">
        <v>170</v>
      </c>
      <c r="F51" s="67" t="s">
        <v>168</v>
      </c>
      <c r="G51" s="68" t="s">
        <v>169</v>
      </c>
      <c r="H51" s="68" t="s">
        <v>170</v>
      </c>
      <c r="I51" s="67" t="s">
        <v>168</v>
      </c>
      <c r="J51" s="68" t="s">
        <v>169</v>
      </c>
      <c r="K51" s="68" t="s">
        <v>170</v>
      </c>
      <c r="L51" s="67" t="s">
        <v>168</v>
      </c>
      <c r="M51" s="68" t="s">
        <v>169</v>
      </c>
      <c r="N51" s="68" t="s">
        <v>170</v>
      </c>
      <c r="O51" s="76"/>
      <c r="P51" s="77"/>
      <c r="Q51" s="77"/>
      <c r="AB51" s="8"/>
      <c r="AC51" s="8"/>
      <c r="AD51" s="8"/>
      <c r="AE51" s="8"/>
      <c r="AF51" s="8"/>
      <c r="AG51" s="8"/>
      <c r="AH51" s="8"/>
    </row>
    <row r="52" spans="2:34" s="17" customFormat="1" ht="12.75" x14ac:dyDescent="0.25">
      <c r="B52" s="17" t="s">
        <v>3</v>
      </c>
      <c r="C52" s="26">
        <f>$G$74</f>
        <v>117307</v>
      </c>
      <c r="D52" s="31">
        <f>$G$74-$F$74</f>
        <v>18167</v>
      </c>
      <c r="E52" s="19">
        <f>($G$74-$F$74)/$F$74</f>
        <v>0.18324591486786362</v>
      </c>
      <c r="F52" s="26">
        <f>$G$71</f>
        <v>72156</v>
      </c>
      <c r="G52" s="31">
        <f>G71-F71</f>
        <v>12147</v>
      </c>
      <c r="H52" s="19">
        <f>(G71-F71)/F71</f>
        <v>0.20241963705444183</v>
      </c>
      <c r="I52" s="26">
        <f>$G$72</f>
        <v>43751</v>
      </c>
      <c r="J52" s="31">
        <f>G72-F72</f>
        <v>5873</v>
      </c>
      <c r="K52" s="19">
        <f>(G72-F72)/F72</f>
        <v>0.15505042504884101</v>
      </c>
      <c r="L52" s="26">
        <f>$G$73</f>
        <v>1400</v>
      </c>
      <c r="M52" s="31">
        <f>G73-F73</f>
        <v>147</v>
      </c>
      <c r="N52" s="19">
        <f>(G73-F73)/F73</f>
        <v>0.11731843575418995</v>
      </c>
      <c r="O52" s="11"/>
      <c r="P52" s="31"/>
      <c r="Q52" s="19"/>
      <c r="AB52" s="8"/>
      <c r="AC52" s="8"/>
      <c r="AD52" s="8"/>
      <c r="AE52" s="8"/>
      <c r="AF52" s="8"/>
      <c r="AG52" s="8"/>
      <c r="AH52" s="8"/>
    </row>
    <row r="53" spans="2:34" s="17" customFormat="1" ht="12.75" x14ac:dyDescent="0.25">
      <c r="B53" s="17" t="s">
        <v>4</v>
      </c>
      <c r="C53" s="26">
        <f>$G$97</f>
        <v>24030</v>
      </c>
      <c r="D53" s="31">
        <f>$G$97-$F$97</f>
        <v>2035</v>
      </c>
      <c r="E53" s="19">
        <f>($G$97-$F$97)/$F$97</f>
        <v>9.2521027506251421E-2</v>
      </c>
      <c r="F53" s="26">
        <f>$G$94</f>
        <v>14268</v>
      </c>
      <c r="G53" s="31">
        <f>G94-F94</f>
        <v>975</v>
      </c>
      <c r="H53" s="19">
        <f>(G94-F94)/F94</f>
        <v>7.3346874294741599E-2</v>
      </c>
      <c r="I53" s="26">
        <f>$G$95</f>
        <v>9498</v>
      </c>
      <c r="J53" s="31">
        <f>G95-F95</f>
        <v>1018</v>
      </c>
      <c r="K53" s="19">
        <f>(G95-F95)/F95</f>
        <v>0.12004716981132076</v>
      </c>
      <c r="L53" s="26">
        <f>$G$96</f>
        <v>264</v>
      </c>
      <c r="M53" s="31">
        <f>G96-F96</f>
        <v>42</v>
      </c>
      <c r="N53" s="19">
        <f>(G96-F96)/F96</f>
        <v>0.1891891891891892</v>
      </c>
      <c r="O53" s="11"/>
      <c r="P53" s="31"/>
      <c r="Q53" s="19"/>
      <c r="AB53" s="8"/>
      <c r="AC53" s="8"/>
      <c r="AD53" s="8"/>
      <c r="AE53" s="8"/>
      <c r="AF53" s="8"/>
      <c r="AG53" s="8"/>
      <c r="AH53" s="8"/>
    </row>
    <row r="54" spans="2:34" s="17" customFormat="1" ht="15" customHeight="1" x14ac:dyDescent="0.25">
      <c r="C54" s="144" t="s">
        <v>14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1"/>
      <c r="P54" s="11"/>
      <c r="Q54" s="11"/>
      <c r="AB54" s="8"/>
      <c r="AC54" s="8"/>
      <c r="AD54" s="8"/>
      <c r="AE54" s="8"/>
      <c r="AF54" s="8"/>
      <c r="AG54" s="8"/>
      <c r="AH54" s="8"/>
    </row>
    <row r="55" spans="2:34" s="17" customFormat="1" ht="15" customHeight="1" x14ac:dyDescent="0.25">
      <c r="B55" s="17" t="s">
        <v>53</v>
      </c>
      <c r="C55" s="26">
        <f>$G$120</f>
        <v>3300</v>
      </c>
      <c r="D55" s="31">
        <f>$G$120-$F$120</f>
        <v>282</v>
      </c>
      <c r="E55" s="19">
        <f>($G$120-$F$120)/$F$120</f>
        <v>9.3439363817097415E-2</v>
      </c>
      <c r="F55" s="26">
        <f>$G$117</f>
        <v>2156</v>
      </c>
      <c r="G55" s="31">
        <f>G117-F117</f>
        <v>103</v>
      </c>
      <c r="H55" s="19">
        <f>(G117-F117)/F117</f>
        <v>5.0170482221139796E-2</v>
      </c>
      <c r="I55" s="26">
        <f>$G$118</f>
        <v>1118</v>
      </c>
      <c r="J55" s="31">
        <f>G118-F118</f>
        <v>178</v>
      </c>
      <c r="K55" s="19">
        <f>(G118-F118)/F118</f>
        <v>0.18936170212765957</v>
      </c>
      <c r="L55" s="26">
        <f>$G$119</f>
        <v>26</v>
      </c>
      <c r="M55" s="31">
        <f>G119-F119</f>
        <v>1</v>
      </c>
      <c r="N55" s="19">
        <f>(G119-F119)/F119</f>
        <v>0.04</v>
      </c>
      <c r="O55" s="11"/>
      <c r="P55" s="31"/>
      <c r="Q55" s="19"/>
      <c r="AB55" s="8"/>
      <c r="AC55" s="8"/>
      <c r="AD55" s="8"/>
      <c r="AE55" s="8"/>
      <c r="AF55" s="8"/>
      <c r="AG55" s="8"/>
      <c r="AH55" s="8"/>
    </row>
    <row r="56" spans="2:34" s="17" customFormat="1" ht="12.75" x14ac:dyDescent="0.25">
      <c r="B56" s="17" t="s">
        <v>5</v>
      </c>
      <c r="C56" s="26">
        <f>$G$143</f>
        <v>8452</v>
      </c>
      <c r="D56" s="31">
        <f>$G$143-$F$143</f>
        <v>734</v>
      </c>
      <c r="E56" s="19">
        <f>($G$143-$F$143)/$F$143</f>
        <v>9.510235812386629E-2</v>
      </c>
      <c r="F56" s="26">
        <f>$G$140</f>
        <v>5297</v>
      </c>
      <c r="G56" s="31">
        <f>G140-F140</f>
        <v>305</v>
      </c>
      <c r="H56" s="19">
        <f>(G140-F140)/F140</f>
        <v>6.1097756410256408E-2</v>
      </c>
      <c r="I56" s="26">
        <f>$G$141</f>
        <v>3066</v>
      </c>
      <c r="J56" s="31">
        <f>G141-F141</f>
        <v>400</v>
      </c>
      <c r="K56" s="19">
        <f>(G141-F141)/F141</f>
        <v>0.15003750937734434</v>
      </c>
      <c r="L56" s="26">
        <f>$G$142</f>
        <v>89</v>
      </c>
      <c r="M56" s="31">
        <f>G142-F142</f>
        <v>29</v>
      </c>
      <c r="N56" s="19">
        <f>(G142-F142)/F142</f>
        <v>0.48333333333333334</v>
      </c>
      <c r="O56" s="11"/>
      <c r="P56" s="31"/>
      <c r="Q56" s="19"/>
      <c r="AB56" s="8"/>
      <c r="AC56" s="8"/>
      <c r="AD56" s="8"/>
      <c r="AE56" s="8"/>
      <c r="AF56" s="8"/>
      <c r="AG56" s="8"/>
      <c r="AH56" s="8"/>
    </row>
    <row r="57" spans="2:34" s="17" customFormat="1" ht="12.75" x14ac:dyDescent="0.25">
      <c r="B57" s="17" t="s">
        <v>6</v>
      </c>
      <c r="C57" s="26">
        <f>$G$166</f>
        <v>8939</v>
      </c>
      <c r="D57" s="31">
        <f>$G$166-$F$166</f>
        <v>1053</v>
      </c>
      <c r="E57" s="19">
        <f>($G$166-$F$166)/$F$166</f>
        <v>0.13352777073294445</v>
      </c>
      <c r="F57" s="26">
        <f>$G$163</f>
        <v>4783</v>
      </c>
      <c r="G57" s="31">
        <f>G163-F163</f>
        <v>673</v>
      </c>
      <c r="H57" s="19">
        <f>(G163-F163)/F163</f>
        <v>0.16374695863746958</v>
      </c>
      <c r="I57" s="26">
        <f>$G$164</f>
        <v>4048</v>
      </c>
      <c r="J57" s="31">
        <f>G164-F164</f>
        <v>361</v>
      </c>
      <c r="K57" s="19">
        <f>(G164-F164)/F164</f>
        <v>9.7911581231353406E-2</v>
      </c>
      <c r="L57" s="26">
        <f>$G$165</f>
        <v>108</v>
      </c>
      <c r="M57" s="31">
        <f>G165-F165</f>
        <v>19</v>
      </c>
      <c r="N57" s="19">
        <f>(G165-F165)/F165</f>
        <v>0.21348314606741572</v>
      </c>
      <c r="O57" s="11"/>
      <c r="P57" s="31"/>
      <c r="Q57" s="19"/>
      <c r="AB57" s="8"/>
      <c r="AC57" s="8"/>
      <c r="AD57" s="8"/>
      <c r="AE57" s="8"/>
      <c r="AF57" s="8"/>
      <c r="AG57" s="8"/>
      <c r="AH57" s="8"/>
    </row>
    <row r="58" spans="2:34" s="17" customFormat="1" ht="12.75" x14ac:dyDescent="0.25">
      <c r="B58" s="70" t="s">
        <v>7</v>
      </c>
      <c r="C58" s="28">
        <f>$G$189</f>
        <v>3339</v>
      </c>
      <c r="D58" s="31">
        <f>$G$189-$F$189</f>
        <v>-34</v>
      </c>
      <c r="E58" s="19">
        <f>($G$189-$F$189)/$F$189</f>
        <v>-1.0080047435517344E-2</v>
      </c>
      <c r="F58" s="28">
        <f>$G$186</f>
        <v>2032</v>
      </c>
      <c r="G58" s="31">
        <f>G186-F186</f>
        <v>-106</v>
      </c>
      <c r="H58" s="19">
        <f>(G186-F186)/F186</f>
        <v>-4.9579045837231057E-2</v>
      </c>
      <c r="I58" s="28">
        <f>$G$187</f>
        <v>1266</v>
      </c>
      <c r="J58" s="31">
        <f>G187-F187</f>
        <v>79</v>
      </c>
      <c r="K58" s="19">
        <f>(G187-F187)/F187</f>
        <v>6.6554338668913221E-2</v>
      </c>
      <c r="L58" s="28">
        <f>$G$188</f>
        <v>41</v>
      </c>
      <c r="M58" s="74">
        <f>G188-F188</f>
        <v>-7</v>
      </c>
      <c r="N58" s="16">
        <f>(G188-F188)/F188</f>
        <v>-0.14583333333333334</v>
      </c>
      <c r="O58" s="11"/>
      <c r="P58" s="31"/>
      <c r="Q58" s="19"/>
      <c r="AB58" s="8"/>
      <c r="AC58" s="8"/>
      <c r="AD58" s="8"/>
      <c r="AE58" s="8"/>
      <c r="AF58" s="8"/>
      <c r="AG58" s="8"/>
      <c r="AH58" s="8"/>
    </row>
    <row r="59" spans="2:34" s="17" customFormat="1" ht="24.95" customHeight="1" x14ac:dyDescent="0.2">
      <c r="B59" s="71" t="s">
        <v>47</v>
      </c>
      <c r="C59" s="72"/>
      <c r="D59" s="72"/>
      <c r="E59" s="72"/>
      <c r="F59" s="72"/>
      <c r="G59" s="72"/>
      <c r="H59" s="72"/>
      <c r="I59" s="72"/>
      <c r="J59" s="72"/>
      <c r="K59" s="72"/>
      <c r="L59" s="72"/>
      <c r="AB59" s="8"/>
      <c r="AC59" s="8"/>
      <c r="AD59" s="8"/>
      <c r="AE59" s="8"/>
      <c r="AF59" s="8"/>
      <c r="AG59" s="8"/>
      <c r="AH59" s="8"/>
    </row>
    <row r="61" spans="2:34" ht="14.25" customHeight="1" x14ac:dyDescent="0.25">
      <c r="B61" s="145" t="s">
        <v>263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</row>
    <row r="62" spans="2:34" ht="14.25" customHeight="1" x14ac:dyDescent="0.25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</row>
    <row r="63" spans="2:34" ht="14.25" customHeight="1" x14ac:dyDescent="0.25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</row>
    <row r="65" spans="2:9" s="8" customFormat="1" ht="24.95" customHeight="1" x14ac:dyDescent="0.25">
      <c r="B65" s="1" t="s">
        <v>323</v>
      </c>
    </row>
    <row r="66" spans="2:9" s="8" customFormat="1" ht="25.5" x14ac:dyDescent="0.25">
      <c r="B66" s="9" t="s">
        <v>10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ht="12.75" x14ac:dyDescent="0.25">
      <c r="B67" s="8" t="s">
        <v>27</v>
      </c>
      <c r="C67" s="104">
        <f>'[1]3. Sesso, nazionalità, età'!C4</f>
        <v>55343</v>
      </c>
      <c r="D67" s="104">
        <f>'[1]3. Sesso, nazionalità, età'!D4</f>
        <v>55514</v>
      </c>
      <c r="E67" s="104">
        <f>'[1]3. Sesso, nazionalità, età'!E4</f>
        <v>35642</v>
      </c>
      <c r="F67" s="104">
        <f>'[1]3. Sesso, nazionalità, età'!F4</f>
        <v>46944</v>
      </c>
      <c r="G67" s="104">
        <f>'[1]3. Sesso, nazionalità, età'!G4</f>
        <v>54620</v>
      </c>
      <c r="H67" s="107">
        <f t="shared" ref="H67:H73" si="0">G67-C67</f>
        <v>-723</v>
      </c>
      <c r="I67" s="108">
        <f t="shared" ref="I67:I74" si="1">(G67-C67)/C67</f>
        <v>-1.3063982798185859E-2</v>
      </c>
    </row>
    <row r="68" spans="2:9" s="8" customFormat="1" ht="12.75" x14ac:dyDescent="0.25">
      <c r="B68" s="8" t="s">
        <v>28</v>
      </c>
      <c r="C68" s="104">
        <f>'[1]3. Sesso, nazionalità, età'!C5</f>
        <v>64517</v>
      </c>
      <c r="D68" s="104">
        <f>'[1]3. Sesso, nazionalità, età'!D5</f>
        <v>62406</v>
      </c>
      <c r="E68" s="104">
        <f>'[1]3. Sesso, nazionalità, età'!E5</f>
        <v>39305</v>
      </c>
      <c r="F68" s="104">
        <f>'[1]3. Sesso, nazionalità, età'!F5</f>
        <v>52196</v>
      </c>
      <c r="G68" s="104">
        <f>'[1]3. Sesso, nazionalità, età'!G5</f>
        <v>62687</v>
      </c>
      <c r="H68" s="107">
        <f t="shared" si="0"/>
        <v>-1830</v>
      </c>
      <c r="I68" s="108">
        <f t="shared" si="1"/>
        <v>-2.8364617077669452E-2</v>
      </c>
    </row>
    <row r="69" spans="2:9" s="8" customFormat="1" ht="12.75" x14ac:dyDescent="0.25">
      <c r="B69" s="8" t="s">
        <v>29</v>
      </c>
      <c r="C69" s="104">
        <f>'[1]3. Sesso, nazionalità, età'!C6</f>
        <v>99167</v>
      </c>
      <c r="D69" s="104">
        <f>'[1]3. Sesso, nazionalità, età'!D6</f>
        <v>96746</v>
      </c>
      <c r="E69" s="104">
        <f>'[1]3. Sesso, nazionalità, età'!E6</f>
        <v>61708</v>
      </c>
      <c r="F69" s="104">
        <f>'[1]3. Sesso, nazionalità, età'!F6</f>
        <v>81752</v>
      </c>
      <c r="G69" s="104">
        <f>'[1]3. Sesso, nazionalità, età'!G6</f>
        <v>94603</v>
      </c>
      <c r="H69" s="107">
        <f t="shared" si="0"/>
        <v>-4564</v>
      </c>
      <c r="I69" s="108">
        <f t="shared" si="1"/>
        <v>-4.6023374711345509E-2</v>
      </c>
    </row>
    <row r="70" spans="2:9" s="8" customFormat="1" ht="12.75" x14ac:dyDescent="0.25">
      <c r="B70" s="8" t="s">
        <v>30</v>
      </c>
      <c r="C70" s="104">
        <f>'[1]3. Sesso, nazionalità, età'!C7</f>
        <v>20693</v>
      </c>
      <c r="D70" s="104">
        <f>'[1]3. Sesso, nazionalità, età'!D7</f>
        <v>21174</v>
      </c>
      <c r="E70" s="104">
        <f>'[1]3. Sesso, nazionalità, età'!E7</f>
        <v>13239</v>
      </c>
      <c r="F70" s="104">
        <f>'[1]3. Sesso, nazionalità, età'!F7</f>
        <v>17388</v>
      </c>
      <c r="G70" s="104">
        <f>'[1]3. Sesso, nazionalità, età'!G7</f>
        <v>22704</v>
      </c>
      <c r="H70" s="107">
        <f t="shared" si="0"/>
        <v>2011</v>
      </c>
      <c r="I70" s="108">
        <f t="shared" si="1"/>
        <v>9.7182622142753583E-2</v>
      </c>
    </row>
    <row r="71" spans="2:9" s="8" customFormat="1" ht="12.75" x14ac:dyDescent="0.25">
      <c r="B71" s="8" t="s">
        <v>31</v>
      </c>
      <c r="C71" s="104">
        <f>'[1]3. Sesso, nazionalità, età'!C8</f>
        <v>73576</v>
      </c>
      <c r="D71" s="104">
        <f>'[1]3. Sesso, nazionalità, età'!D8</f>
        <v>72925</v>
      </c>
      <c r="E71" s="104">
        <f>'[1]3. Sesso, nazionalità, età'!E8</f>
        <v>44743</v>
      </c>
      <c r="F71" s="104">
        <f>'[1]3. Sesso, nazionalità, età'!F8</f>
        <v>60009</v>
      </c>
      <c r="G71" s="104">
        <f>'[1]3. Sesso, nazionalità, età'!G8</f>
        <v>72156</v>
      </c>
      <c r="H71" s="107">
        <f t="shared" si="0"/>
        <v>-1420</v>
      </c>
      <c r="I71" s="108">
        <f t="shared" si="1"/>
        <v>-1.9299771664673265E-2</v>
      </c>
    </row>
    <row r="72" spans="2:9" s="8" customFormat="1" ht="12.75" x14ac:dyDescent="0.25">
      <c r="B72" s="8" t="s">
        <v>32</v>
      </c>
      <c r="C72" s="104">
        <f>'[1]3. Sesso, nazionalità, età'!C9</f>
        <v>45154</v>
      </c>
      <c r="D72" s="104">
        <f>'[1]3. Sesso, nazionalità, età'!D9</f>
        <v>43702</v>
      </c>
      <c r="E72" s="104">
        <f>'[1]3. Sesso, nazionalità, età'!E9</f>
        <v>29294</v>
      </c>
      <c r="F72" s="104">
        <f>'[1]3. Sesso, nazionalità, età'!F9</f>
        <v>37878</v>
      </c>
      <c r="G72" s="104">
        <f>'[1]3. Sesso, nazionalità, età'!G9</f>
        <v>43751</v>
      </c>
      <c r="H72" s="107">
        <f t="shared" si="0"/>
        <v>-1403</v>
      </c>
      <c r="I72" s="108">
        <f t="shared" si="1"/>
        <v>-3.1071444390308723E-2</v>
      </c>
    </row>
    <row r="73" spans="2:9" s="8" customFormat="1" ht="12.75" x14ac:dyDescent="0.25">
      <c r="B73" s="8" t="s">
        <v>33</v>
      </c>
      <c r="C73" s="104">
        <f>'[1]3. Sesso, nazionalità, età'!C10</f>
        <v>1130</v>
      </c>
      <c r="D73" s="104">
        <f>'[1]3. Sesso, nazionalità, età'!D10</f>
        <v>1293</v>
      </c>
      <c r="E73" s="104">
        <f>'[1]3. Sesso, nazionalità, età'!E10</f>
        <v>910</v>
      </c>
      <c r="F73" s="104">
        <f>'[1]3. Sesso, nazionalità, età'!F10</f>
        <v>1253</v>
      </c>
      <c r="G73" s="104">
        <f>'[1]3. Sesso, nazionalità, età'!G10</f>
        <v>1400</v>
      </c>
      <c r="H73" s="107">
        <f t="shared" si="0"/>
        <v>270</v>
      </c>
      <c r="I73" s="108">
        <f t="shared" si="1"/>
        <v>0.23893805309734514</v>
      </c>
    </row>
    <row r="74" spans="2:9" s="8" customFormat="1" ht="12.75" x14ac:dyDescent="0.25">
      <c r="B74" s="109" t="s">
        <v>77</v>
      </c>
      <c r="C74" s="110">
        <f>SUM(C71:C73)</f>
        <v>119860</v>
      </c>
      <c r="D74" s="110">
        <f t="shared" ref="D74:E74" si="2">SUM(D71:D73)</f>
        <v>117920</v>
      </c>
      <c r="E74" s="110">
        <f t="shared" si="2"/>
        <v>74947</v>
      </c>
      <c r="F74" s="110">
        <f>SUM(F71:F73)</f>
        <v>99140</v>
      </c>
      <c r="G74" s="110">
        <f>SUM(G71:G73)</f>
        <v>117307</v>
      </c>
      <c r="H74" s="110">
        <f>SUM(H71:H73)</f>
        <v>-2553</v>
      </c>
      <c r="I74" s="112">
        <f t="shared" si="1"/>
        <v>-2.1299849824795596E-2</v>
      </c>
    </row>
    <row r="75" spans="2:9" s="8" customFormat="1" ht="24.95" customHeight="1" x14ac:dyDescent="0.2">
      <c r="B75" s="21" t="s">
        <v>47</v>
      </c>
      <c r="C75" s="113"/>
      <c r="D75" s="113"/>
      <c r="E75" s="113"/>
      <c r="G75" s="113"/>
      <c r="H75" s="114"/>
      <c r="I75" s="115"/>
    </row>
    <row r="76" spans="2:9" s="8" customFormat="1" ht="12.75" x14ac:dyDescent="0.25">
      <c r="B76" s="79"/>
      <c r="C76" s="128"/>
      <c r="D76" s="128"/>
      <c r="E76" s="128"/>
      <c r="F76" s="79"/>
      <c r="G76" s="128"/>
      <c r="H76" s="129"/>
      <c r="I76" s="108"/>
    </row>
    <row r="77" spans="2:9" s="8" customFormat="1" ht="12.75" x14ac:dyDescent="0.25">
      <c r="B77" s="79"/>
      <c r="C77" s="125">
        <v>2018</v>
      </c>
      <c r="D77" s="125">
        <v>2019</v>
      </c>
      <c r="E77" s="125">
        <v>2020</v>
      </c>
      <c r="F77" s="125">
        <v>2021</v>
      </c>
      <c r="G77" s="125">
        <v>2022</v>
      </c>
      <c r="H77" s="129"/>
      <c r="I77" s="108"/>
    </row>
    <row r="78" spans="2:9" s="8" customFormat="1" ht="12.75" x14ac:dyDescent="0.25">
      <c r="B78" s="79" t="s">
        <v>27</v>
      </c>
      <c r="C78" s="126">
        <f>C67/$C$67*100</f>
        <v>100</v>
      </c>
      <c r="D78" s="126">
        <f t="shared" ref="D78:E78" si="3">D67/$C$67*100</f>
        <v>100.30898216576622</v>
      </c>
      <c r="E78" s="126">
        <f t="shared" si="3"/>
        <v>64.402002059881099</v>
      </c>
      <c r="F78" s="126">
        <f>F67/$C$67*100</f>
        <v>84.823735612453248</v>
      </c>
      <c r="G78" s="126">
        <f>G67/$C$67*100</f>
        <v>98.693601720181405</v>
      </c>
      <c r="H78" s="129"/>
      <c r="I78" s="108"/>
    </row>
    <row r="79" spans="2:9" s="8" customFormat="1" ht="12.75" x14ac:dyDescent="0.25">
      <c r="B79" s="79" t="s">
        <v>28</v>
      </c>
      <c r="C79" s="126">
        <f>C68/$C$68*100</f>
        <v>100</v>
      </c>
      <c r="D79" s="126">
        <f t="shared" ref="D79:E79" si="4">D68/$C$68*100</f>
        <v>96.727994172078681</v>
      </c>
      <c r="E79" s="126">
        <f t="shared" si="4"/>
        <v>60.921927553978016</v>
      </c>
      <c r="F79" s="126">
        <f>F68/$C$68*100</f>
        <v>80.902707813444522</v>
      </c>
      <c r="G79" s="126">
        <f>G68/$C$68*100</f>
        <v>97.163538292233056</v>
      </c>
      <c r="H79" s="129"/>
      <c r="I79" s="108"/>
    </row>
    <row r="80" spans="2:9" s="8" customFormat="1" ht="12.75" x14ac:dyDescent="0.25">
      <c r="B80" s="79"/>
      <c r="C80" s="79"/>
      <c r="D80" s="79"/>
      <c r="E80" s="79"/>
      <c r="F80" s="79"/>
      <c r="G80" s="79"/>
      <c r="H80" s="129"/>
      <c r="I80" s="108"/>
    </row>
    <row r="81" spans="2:9" s="8" customFormat="1" ht="12.75" x14ac:dyDescent="0.25">
      <c r="B81" s="79" t="s">
        <v>29</v>
      </c>
      <c r="C81" s="126">
        <f>C69/$C$69*100</f>
        <v>100</v>
      </c>
      <c r="D81" s="126">
        <f t="shared" ref="D81:E81" si="5">D69/$C$69*100</f>
        <v>97.558663668357411</v>
      </c>
      <c r="E81" s="126">
        <f t="shared" si="5"/>
        <v>62.226345457662326</v>
      </c>
      <c r="F81" s="126">
        <f>F69/$C$69*100</f>
        <v>82.438714491715999</v>
      </c>
      <c r="G81" s="126">
        <f>G69/$C$69*100</f>
        <v>95.397662528865439</v>
      </c>
      <c r="H81" s="129"/>
      <c r="I81" s="108"/>
    </row>
    <row r="82" spans="2:9" s="3" customFormat="1" x14ac:dyDescent="0.25">
      <c r="B82" s="79" t="s">
        <v>30</v>
      </c>
      <c r="C82" s="126">
        <f>C70/$C$70*100</f>
        <v>100</v>
      </c>
      <c r="D82" s="126">
        <f t="shared" ref="D82:E82" si="6">D70/$C$70*100</f>
        <v>102.32445754603006</v>
      </c>
      <c r="E82" s="126">
        <f t="shared" si="6"/>
        <v>63.978156864640212</v>
      </c>
      <c r="F82" s="126">
        <f>F70/$C$70*100</f>
        <v>84.028415406176009</v>
      </c>
      <c r="G82" s="126">
        <f>G70/$C$70*100</f>
        <v>109.71826221427537</v>
      </c>
      <c r="H82" s="80"/>
    </row>
    <row r="83" spans="2:9" s="3" customFormat="1" x14ac:dyDescent="0.25">
      <c r="B83" s="80"/>
      <c r="C83" s="80"/>
      <c r="D83" s="80"/>
      <c r="E83" s="80"/>
      <c r="F83" s="80"/>
      <c r="G83" s="80"/>
      <c r="H83" s="80"/>
    </row>
    <row r="84" spans="2:9" s="3" customFormat="1" x14ac:dyDescent="0.25">
      <c r="B84" s="79" t="s">
        <v>31</v>
      </c>
      <c r="C84" s="126">
        <f>C71/$C$71*100</f>
        <v>100</v>
      </c>
      <c r="D84" s="126">
        <f t="shared" ref="D84:E84" si="7">D71/$C$71*100</f>
        <v>99.115200608894199</v>
      </c>
      <c r="E84" s="126">
        <f t="shared" si="7"/>
        <v>60.811949548765895</v>
      </c>
      <c r="F84" s="126">
        <f>F71/$C$71*100</f>
        <v>81.560563227139284</v>
      </c>
      <c r="G84" s="126">
        <f>G71/$C$71*100</f>
        <v>98.070022833532676</v>
      </c>
      <c r="H84" s="80"/>
    </row>
    <row r="85" spans="2:9" s="3" customFormat="1" x14ac:dyDescent="0.25">
      <c r="B85" s="79" t="s">
        <v>32</v>
      </c>
      <c r="C85" s="126">
        <f>C72/$C$72*100</f>
        <v>100</v>
      </c>
      <c r="D85" s="126">
        <f t="shared" ref="D85:E85" si="8">D72/$C$72*100</f>
        <v>96.784338043141247</v>
      </c>
      <c r="E85" s="126">
        <f t="shared" si="8"/>
        <v>64.87575851530319</v>
      </c>
      <c r="F85" s="126">
        <f>F72/$C$72*100</f>
        <v>83.886255924170612</v>
      </c>
      <c r="G85" s="126">
        <f>G72/$C$72*100</f>
        <v>96.892855560969124</v>
      </c>
      <c r="H85" s="80"/>
    </row>
    <row r="86" spans="2:9" s="3" customFormat="1" x14ac:dyDescent="0.25">
      <c r="B86" s="79" t="s">
        <v>33</v>
      </c>
      <c r="C86" s="126">
        <f>C73/$C$73*100</f>
        <v>100</v>
      </c>
      <c r="D86" s="126">
        <f t="shared" ref="D86:E86" si="9">D73/$C$73*100</f>
        <v>114.42477876106194</v>
      </c>
      <c r="E86" s="126">
        <f t="shared" si="9"/>
        <v>80.530973451327441</v>
      </c>
      <c r="F86" s="126">
        <f>F73/$C$73*100</f>
        <v>110.88495575221241</v>
      </c>
      <c r="G86" s="126">
        <f>G73/$C$73*100</f>
        <v>123.8938053097345</v>
      </c>
      <c r="H86" s="80"/>
    </row>
    <row r="87" spans="2:9" s="3" customFormat="1" x14ac:dyDescent="0.25"/>
    <row r="88" spans="2:9" s="8" customFormat="1" ht="24.95" customHeight="1" x14ac:dyDescent="0.25">
      <c r="B88" s="1" t="s">
        <v>324</v>
      </c>
    </row>
    <row r="89" spans="2:9" s="8" customFormat="1" ht="25.5" x14ac:dyDescent="0.25">
      <c r="B89" s="9" t="s">
        <v>15</v>
      </c>
      <c r="C89" s="105">
        <v>2018</v>
      </c>
      <c r="D89" s="105">
        <v>2019</v>
      </c>
      <c r="E89" s="105">
        <v>2020</v>
      </c>
      <c r="F89" s="105">
        <v>2021</v>
      </c>
      <c r="G89" s="105">
        <v>2022</v>
      </c>
      <c r="H89" s="106" t="s">
        <v>171</v>
      </c>
      <c r="I89" s="106" t="s">
        <v>172</v>
      </c>
    </row>
    <row r="90" spans="2:9" s="8" customFormat="1" ht="12.75" x14ac:dyDescent="0.25">
      <c r="B90" s="8" t="s">
        <v>27</v>
      </c>
      <c r="C90" s="104">
        <f>'[1]3. Sesso, nazionalità, età'!C17</f>
        <v>11172</v>
      </c>
      <c r="D90" s="104">
        <f>'[1]3. Sesso, nazionalità, età'!D17</f>
        <v>11180</v>
      </c>
      <c r="E90" s="104">
        <f>'[1]3. Sesso, nazionalità, età'!E17</f>
        <v>7843</v>
      </c>
      <c r="F90" s="104">
        <f>'[1]3. Sesso, nazionalità, età'!F17</f>
        <v>9809</v>
      </c>
      <c r="G90" s="104">
        <f>'[1]3. Sesso, nazionalità, età'!G17</f>
        <v>10619</v>
      </c>
      <c r="H90" s="107">
        <f t="shared" ref="H90:H96" si="10">G90-C90</f>
        <v>-553</v>
      </c>
      <c r="I90" s="108">
        <f t="shared" ref="I90:I97" si="11">(G90-C90)/C90</f>
        <v>-4.9498746867167917E-2</v>
      </c>
    </row>
    <row r="91" spans="2:9" s="8" customFormat="1" ht="12.75" x14ac:dyDescent="0.25">
      <c r="B91" s="8" t="s">
        <v>28</v>
      </c>
      <c r="C91" s="104">
        <f>'[1]3. Sesso, nazionalità, età'!C18</f>
        <v>13753</v>
      </c>
      <c r="D91" s="104">
        <f>'[1]3. Sesso, nazionalità, età'!D18</f>
        <v>13525</v>
      </c>
      <c r="E91" s="104">
        <f>'[1]3. Sesso, nazionalità, età'!E18</f>
        <v>9068</v>
      </c>
      <c r="F91" s="104">
        <f>'[1]3. Sesso, nazionalità, età'!F18</f>
        <v>12186</v>
      </c>
      <c r="G91" s="104">
        <f>'[1]3. Sesso, nazionalità, età'!G18</f>
        <v>13411</v>
      </c>
      <c r="H91" s="107">
        <f t="shared" si="10"/>
        <v>-342</v>
      </c>
      <c r="I91" s="108">
        <f t="shared" si="11"/>
        <v>-2.4867301679633535E-2</v>
      </c>
    </row>
    <row r="92" spans="2:9" s="8" customFormat="1" ht="12.75" x14ac:dyDescent="0.25">
      <c r="B92" s="8" t="s">
        <v>29</v>
      </c>
      <c r="C92" s="104">
        <f>'[1]3. Sesso, nazionalità, età'!C19</f>
        <v>20784</v>
      </c>
      <c r="D92" s="104">
        <f>'[1]3. Sesso, nazionalità, età'!D19</f>
        <v>20321</v>
      </c>
      <c r="E92" s="104">
        <f>'[1]3. Sesso, nazionalità, età'!E19</f>
        <v>13955</v>
      </c>
      <c r="F92" s="104">
        <f>'[1]3. Sesso, nazionalità, età'!F19</f>
        <v>18086</v>
      </c>
      <c r="G92" s="104">
        <f>'[1]3. Sesso, nazionalità, età'!G19</f>
        <v>19237</v>
      </c>
      <c r="H92" s="107">
        <f t="shared" si="10"/>
        <v>-1547</v>
      </c>
      <c r="I92" s="108">
        <f t="shared" si="11"/>
        <v>-7.4432255581216314E-2</v>
      </c>
    </row>
    <row r="93" spans="2:9" s="8" customFormat="1" ht="12.75" x14ac:dyDescent="0.25">
      <c r="B93" s="8" t="s">
        <v>30</v>
      </c>
      <c r="C93" s="104">
        <f>'[1]3. Sesso, nazionalità, età'!C20</f>
        <v>4141</v>
      </c>
      <c r="D93" s="104">
        <f>'[1]3. Sesso, nazionalità, età'!D20</f>
        <v>4384</v>
      </c>
      <c r="E93" s="104">
        <f>'[1]3. Sesso, nazionalità, età'!E20</f>
        <v>2956</v>
      </c>
      <c r="F93" s="104">
        <f>'[1]3. Sesso, nazionalità, età'!F20</f>
        <v>3909</v>
      </c>
      <c r="G93" s="104">
        <f>'[1]3. Sesso, nazionalità, età'!G20</f>
        <v>4793</v>
      </c>
      <c r="H93" s="107">
        <f t="shared" si="10"/>
        <v>652</v>
      </c>
      <c r="I93" s="108">
        <f t="shared" si="11"/>
        <v>0.15744989133059648</v>
      </c>
    </row>
    <row r="94" spans="2:9" s="8" customFormat="1" ht="12.75" x14ac:dyDescent="0.25">
      <c r="B94" s="8" t="s">
        <v>31</v>
      </c>
      <c r="C94" s="104">
        <f>'[1]3. Sesso, nazionalità, età'!C21</f>
        <v>14893</v>
      </c>
      <c r="D94" s="104">
        <f>'[1]3. Sesso, nazionalità, età'!D21</f>
        <v>14842</v>
      </c>
      <c r="E94" s="104">
        <f>'[1]3. Sesso, nazionalità, età'!E21</f>
        <v>9947</v>
      </c>
      <c r="F94" s="104">
        <f>'[1]3. Sesso, nazionalità, età'!F21</f>
        <v>13293</v>
      </c>
      <c r="G94" s="104">
        <f>'[1]3. Sesso, nazionalità, età'!G21</f>
        <v>14268</v>
      </c>
      <c r="H94" s="107">
        <f t="shared" si="10"/>
        <v>-625</v>
      </c>
      <c r="I94" s="108">
        <f t="shared" si="11"/>
        <v>-4.1966024306721278E-2</v>
      </c>
    </row>
    <row r="95" spans="2:9" s="8" customFormat="1" ht="12.75" x14ac:dyDescent="0.25">
      <c r="B95" s="8" t="s">
        <v>32</v>
      </c>
      <c r="C95" s="104">
        <f>'[1]3. Sesso, nazionalità, età'!C22</f>
        <v>9811</v>
      </c>
      <c r="D95" s="104">
        <f>'[1]3. Sesso, nazionalità, età'!D22</f>
        <v>9633</v>
      </c>
      <c r="E95" s="104">
        <f>'[1]3. Sesso, nazionalità, età'!E22</f>
        <v>6804</v>
      </c>
      <c r="F95" s="104">
        <f>'[1]3. Sesso, nazionalità, età'!F22</f>
        <v>8480</v>
      </c>
      <c r="G95" s="104">
        <f>'[1]3. Sesso, nazionalità, età'!G22</f>
        <v>9498</v>
      </c>
      <c r="H95" s="107">
        <f t="shared" si="10"/>
        <v>-313</v>
      </c>
      <c r="I95" s="108">
        <f t="shared" si="11"/>
        <v>-3.1902966058505761E-2</v>
      </c>
    </row>
    <row r="96" spans="2:9" s="8" customFormat="1" ht="12.75" x14ac:dyDescent="0.25">
      <c r="B96" s="8" t="s">
        <v>33</v>
      </c>
      <c r="C96" s="104">
        <f>'[1]3. Sesso, nazionalità, età'!C23</f>
        <v>221</v>
      </c>
      <c r="D96" s="104">
        <f>'[1]3. Sesso, nazionalità, età'!D23</f>
        <v>230</v>
      </c>
      <c r="E96" s="104">
        <f>'[1]3. Sesso, nazionalità, età'!E23</f>
        <v>160</v>
      </c>
      <c r="F96" s="104">
        <f>'[1]3. Sesso, nazionalità, età'!F23</f>
        <v>222</v>
      </c>
      <c r="G96" s="104">
        <f>'[1]3. Sesso, nazionalità, età'!G23</f>
        <v>264</v>
      </c>
      <c r="H96" s="107">
        <f t="shared" si="10"/>
        <v>43</v>
      </c>
      <c r="I96" s="108">
        <f t="shared" si="11"/>
        <v>0.19457013574660634</v>
      </c>
    </row>
    <row r="97" spans="2:9" s="8" customFormat="1" ht="12.75" x14ac:dyDescent="0.25">
      <c r="B97" s="109" t="s">
        <v>77</v>
      </c>
      <c r="C97" s="110">
        <f>SUM(C94:C96)</f>
        <v>24925</v>
      </c>
      <c r="D97" s="110">
        <f t="shared" ref="D97:E97" si="12">SUM(D94:D96)</f>
        <v>24705</v>
      </c>
      <c r="E97" s="110">
        <f t="shared" si="12"/>
        <v>16911</v>
      </c>
      <c r="F97" s="110">
        <f>SUM(F94:F96)</f>
        <v>21995</v>
      </c>
      <c r="G97" s="110">
        <f>SUM(G94:G96)</f>
        <v>24030</v>
      </c>
      <c r="H97" s="110">
        <f>SUM(H94:H96)</f>
        <v>-895</v>
      </c>
      <c r="I97" s="112">
        <f t="shared" si="11"/>
        <v>-3.5907723169508528E-2</v>
      </c>
    </row>
    <row r="98" spans="2:9" s="8" customFormat="1" ht="24.95" customHeight="1" x14ac:dyDescent="0.2">
      <c r="B98" s="21" t="s">
        <v>47</v>
      </c>
      <c r="C98" s="113"/>
      <c r="D98" s="113"/>
      <c r="E98" s="113"/>
      <c r="G98" s="113"/>
      <c r="H98" s="114"/>
      <c r="I98" s="115"/>
    </row>
    <row r="99" spans="2:9" s="8" customFormat="1" ht="12.75" x14ac:dyDescent="0.25">
      <c r="B99" s="79"/>
      <c r="C99" s="128"/>
      <c r="D99" s="128"/>
      <c r="E99" s="128"/>
      <c r="F99" s="79"/>
      <c r="G99" s="128"/>
      <c r="H99" s="129"/>
      <c r="I99" s="131"/>
    </row>
    <row r="100" spans="2:9" s="8" customFormat="1" ht="12.75" x14ac:dyDescent="0.25">
      <c r="B100" s="79"/>
      <c r="C100" s="125">
        <v>2018</v>
      </c>
      <c r="D100" s="125">
        <v>2019</v>
      </c>
      <c r="E100" s="125">
        <v>2020</v>
      </c>
      <c r="F100" s="125">
        <v>2021</v>
      </c>
      <c r="G100" s="125">
        <v>2022</v>
      </c>
      <c r="H100" s="129"/>
      <c r="I100" s="131"/>
    </row>
    <row r="101" spans="2:9" s="8" customFormat="1" ht="12.75" x14ac:dyDescent="0.25">
      <c r="B101" s="79" t="s">
        <v>27</v>
      </c>
      <c r="C101" s="126">
        <f>C90/$C$90*100</f>
        <v>100</v>
      </c>
      <c r="D101" s="126">
        <f t="shared" ref="D101:E101" si="13">D90/$C$90*100</f>
        <v>100.07160759040458</v>
      </c>
      <c r="E101" s="126">
        <f t="shared" si="13"/>
        <v>70.202291442892957</v>
      </c>
      <c r="F101" s="126">
        <f>F90/$C$90*100</f>
        <v>87.799856784819184</v>
      </c>
      <c r="G101" s="126">
        <f>G90/$C$90*100</f>
        <v>95.050125313283203</v>
      </c>
      <c r="H101" s="129"/>
      <c r="I101" s="131"/>
    </row>
    <row r="102" spans="2:9" s="8" customFormat="1" ht="12.75" x14ac:dyDescent="0.25">
      <c r="B102" s="79" t="s">
        <v>28</v>
      </c>
      <c r="C102" s="126">
        <f>C91/$C$91*100</f>
        <v>100</v>
      </c>
      <c r="D102" s="126">
        <f t="shared" ref="D102:E102" si="14">D91/$C$91*100</f>
        <v>98.342179888024432</v>
      </c>
      <c r="E102" s="126">
        <f t="shared" si="14"/>
        <v>65.934705155238859</v>
      </c>
      <c r="F102" s="126">
        <f>F91/$C$91*100</f>
        <v>88.606122300588964</v>
      </c>
      <c r="G102" s="126">
        <f>G91/$C$91*100</f>
        <v>97.513269832036642</v>
      </c>
      <c r="H102" s="129"/>
      <c r="I102" s="131"/>
    </row>
    <row r="103" spans="2:9" s="8" customFormat="1" ht="12.75" x14ac:dyDescent="0.25">
      <c r="B103" s="79"/>
      <c r="C103" s="79"/>
      <c r="D103" s="79"/>
      <c r="E103" s="79"/>
      <c r="F103" s="79"/>
      <c r="G103" s="79"/>
      <c r="H103" s="129"/>
      <c r="I103" s="131"/>
    </row>
    <row r="104" spans="2:9" s="8" customFormat="1" ht="12.75" x14ac:dyDescent="0.25">
      <c r="B104" s="79" t="s">
        <v>29</v>
      </c>
      <c r="C104" s="126">
        <f>C92/$C$92*100</f>
        <v>100</v>
      </c>
      <c r="D104" s="126">
        <f t="shared" ref="D104:E104" si="15">D92/$C$92*100</f>
        <v>97.772324865280993</v>
      </c>
      <c r="E104" s="126">
        <f t="shared" si="15"/>
        <v>67.142994611239416</v>
      </c>
      <c r="F104" s="126">
        <f>F92/$C$92*100</f>
        <v>87.018860662047729</v>
      </c>
      <c r="G104" s="126">
        <f>G92/$C$92*100</f>
        <v>92.55677444187836</v>
      </c>
      <c r="H104" s="129"/>
      <c r="I104" s="131"/>
    </row>
    <row r="105" spans="2:9" s="3" customFormat="1" x14ac:dyDescent="0.25">
      <c r="B105" s="79" t="s">
        <v>30</v>
      </c>
      <c r="C105" s="126">
        <f>C93/$C$93*100</f>
        <v>100</v>
      </c>
      <c r="D105" s="126">
        <f t="shared" ref="D105:E105" si="16">D93/$C$93*100</f>
        <v>105.8681477903888</v>
      </c>
      <c r="E105" s="126">
        <f t="shared" si="16"/>
        <v>71.383723738227474</v>
      </c>
      <c r="F105" s="126">
        <f>F93/$C$93*100</f>
        <v>94.397488529340734</v>
      </c>
      <c r="G105" s="126">
        <f>G93/$C$93*100</f>
        <v>115.74498913305963</v>
      </c>
      <c r="H105" s="80"/>
      <c r="I105" s="80"/>
    </row>
    <row r="106" spans="2:9" s="3" customFormat="1" x14ac:dyDescent="0.25">
      <c r="B106" s="80"/>
      <c r="C106" s="80"/>
      <c r="D106" s="80"/>
      <c r="E106" s="80"/>
      <c r="F106" s="80"/>
      <c r="G106" s="80"/>
      <c r="H106" s="80"/>
      <c r="I106" s="80"/>
    </row>
    <row r="107" spans="2:9" s="3" customFormat="1" x14ac:dyDescent="0.25">
      <c r="B107" s="79" t="s">
        <v>31</v>
      </c>
      <c r="C107" s="126">
        <f>C94/$C$94*100</f>
        <v>100</v>
      </c>
      <c r="D107" s="126">
        <f t="shared" ref="D107:E107" si="17">D94/$C$94*100</f>
        <v>99.657557241657159</v>
      </c>
      <c r="E107" s="126">
        <f t="shared" si="17"/>
        <v>66.789767004633049</v>
      </c>
      <c r="F107" s="126">
        <f>F94/$C$94*100</f>
        <v>89.25669777747936</v>
      </c>
      <c r="G107" s="126">
        <f>G94/$C$94*100</f>
        <v>95.803397569327871</v>
      </c>
      <c r="H107" s="80"/>
      <c r="I107" s="80"/>
    </row>
    <row r="108" spans="2:9" s="3" customFormat="1" x14ac:dyDescent="0.25">
      <c r="B108" s="79" t="s">
        <v>32</v>
      </c>
      <c r="C108" s="126">
        <f>C95/$C$95*100</f>
        <v>100</v>
      </c>
      <c r="D108" s="126">
        <f t="shared" ref="D108:E108" si="18">D95/$C$95*100</f>
        <v>98.18570991743961</v>
      </c>
      <c r="E108" s="126">
        <f t="shared" si="18"/>
        <v>69.350728773825296</v>
      </c>
      <c r="F108" s="126">
        <f>F95/$C$95*100</f>
        <v>86.433594944450107</v>
      </c>
      <c r="G108" s="126">
        <f>G95/$C$95*100</f>
        <v>96.809703394149423</v>
      </c>
      <c r="H108" s="80"/>
      <c r="I108" s="80"/>
    </row>
    <row r="109" spans="2:9" s="3" customFormat="1" x14ac:dyDescent="0.25">
      <c r="B109" s="79" t="s">
        <v>33</v>
      </c>
      <c r="C109" s="126">
        <f>C96/$C$96*100</f>
        <v>100</v>
      </c>
      <c r="D109" s="126">
        <f t="shared" ref="D109:E109" si="19">D96/$C$96*100</f>
        <v>104.07239819004526</v>
      </c>
      <c r="E109" s="126">
        <f t="shared" si="19"/>
        <v>72.398190045248867</v>
      </c>
      <c r="F109" s="126">
        <f>F96/$C$96*100</f>
        <v>100.4524886877828</v>
      </c>
      <c r="G109" s="126">
        <f>G96/$C$96*100</f>
        <v>119.45701357466064</v>
      </c>
      <c r="H109" s="80"/>
      <c r="I109" s="80"/>
    </row>
    <row r="110" spans="2:9" s="3" customFormat="1" x14ac:dyDescent="0.25">
      <c r="B110" s="8"/>
      <c r="C110" s="104"/>
      <c r="D110" s="104"/>
      <c r="E110" s="104"/>
      <c r="G110" s="104"/>
    </row>
    <row r="111" spans="2:9" s="8" customFormat="1" ht="24.95" customHeight="1" x14ac:dyDescent="0.25">
      <c r="B111" s="1" t="s">
        <v>325</v>
      </c>
    </row>
    <row r="112" spans="2:9" s="8" customFormat="1" ht="25.5" x14ac:dyDescent="0.25">
      <c r="B112" s="9" t="s">
        <v>54</v>
      </c>
      <c r="C112" s="105">
        <v>2018</v>
      </c>
      <c r="D112" s="105">
        <v>2019</v>
      </c>
      <c r="E112" s="105">
        <v>2020</v>
      </c>
      <c r="F112" s="105">
        <v>2021</v>
      </c>
      <c r="G112" s="105">
        <v>2022</v>
      </c>
      <c r="H112" s="106" t="s">
        <v>171</v>
      </c>
      <c r="I112" s="106" t="s">
        <v>172</v>
      </c>
    </row>
    <row r="113" spans="2:9" s="8" customFormat="1" ht="12.75" x14ac:dyDescent="0.25">
      <c r="B113" s="8" t="s">
        <v>27</v>
      </c>
      <c r="C113" s="104">
        <f>'[1]3. Sesso, nazionalità, età'!C30</f>
        <v>1289</v>
      </c>
      <c r="D113" s="104">
        <f>'[1]3. Sesso, nazionalità, età'!D30</f>
        <v>1291</v>
      </c>
      <c r="E113" s="104">
        <f>'[1]3. Sesso, nazionalità, età'!E30</f>
        <v>944</v>
      </c>
      <c r="F113" s="104">
        <f>'[1]3. Sesso, nazionalità, età'!F30</f>
        <v>1245</v>
      </c>
      <c r="G113" s="104">
        <f>'[1]3. Sesso, nazionalità, età'!G30</f>
        <v>1384</v>
      </c>
      <c r="H113" s="107">
        <f t="shared" ref="H113:H119" si="20">G113-C113</f>
        <v>95</v>
      </c>
      <c r="I113" s="108">
        <f t="shared" ref="I113:I120" si="21">(G113-C113)/C113</f>
        <v>7.3700543056633053E-2</v>
      </c>
    </row>
    <row r="114" spans="2:9" s="8" customFormat="1" ht="12.75" x14ac:dyDescent="0.25">
      <c r="B114" s="8" t="s">
        <v>28</v>
      </c>
      <c r="C114" s="104">
        <f>'[1]3. Sesso, nazionalità, età'!C31</f>
        <v>1773</v>
      </c>
      <c r="D114" s="104">
        <f>'[1]3. Sesso, nazionalità, età'!D31</f>
        <v>1800</v>
      </c>
      <c r="E114" s="104">
        <f>'[1]3. Sesso, nazionalità, età'!E31</f>
        <v>1247</v>
      </c>
      <c r="F114" s="104">
        <f>'[1]3. Sesso, nazionalità, età'!F31</f>
        <v>1773</v>
      </c>
      <c r="G114" s="104">
        <f>'[1]3. Sesso, nazionalità, età'!G31</f>
        <v>1916</v>
      </c>
      <c r="H114" s="107">
        <f t="shared" si="20"/>
        <v>143</v>
      </c>
      <c r="I114" s="108">
        <f t="shared" si="21"/>
        <v>8.0654258319232938E-2</v>
      </c>
    </row>
    <row r="115" spans="2:9" s="8" customFormat="1" ht="12.75" x14ac:dyDescent="0.25">
      <c r="B115" s="8" t="s">
        <v>29</v>
      </c>
      <c r="C115" s="104">
        <f>'[1]3. Sesso, nazionalità, età'!C32</f>
        <v>2668</v>
      </c>
      <c r="D115" s="104">
        <f>'[1]3. Sesso, nazionalità, età'!D32</f>
        <v>2679</v>
      </c>
      <c r="E115" s="104">
        <f>'[1]3. Sesso, nazionalità, età'!E32</f>
        <v>1867</v>
      </c>
      <c r="F115" s="104">
        <f>'[1]3. Sesso, nazionalità, età'!F32</f>
        <v>2595</v>
      </c>
      <c r="G115" s="104">
        <f>'[1]3. Sesso, nazionalità, età'!G32</f>
        <v>2811</v>
      </c>
      <c r="H115" s="107">
        <f t="shared" si="20"/>
        <v>143</v>
      </c>
      <c r="I115" s="108">
        <f t="shared" si="21"/>
        <v>5.3598200899550225E-2</v>
      </c>
    </row>
    <row r="116" spans="2:9" s="8" customFormat="1" ht="12.75" x14ac:dyDescent="0.25">
      <c r="B116" s="8" t="s">
        <v>30</v>
      </c>
      <c r="C116" s="104">
        <f>'[1]3. Sesso, nazionalità, età'!C33</f>
        <v>394</v>
      </c>
      <c r="D116" s="104">
        <f>'[1]3. Sesso, nazionalità, età'!D33</f>
        <v>412</v>
      </c>
      <c r="E116" s="104">
        <f>'[1]3. Sesso, nazionalità, età'!E33</f>
        <v>324</v>
      </c>
      <c r="F116" s="104">
        <f>'[1]3. Sesso, nazionalità, età'!F33</f>
        <v>423</v>
      </c>
      <c r="G116" s="104">
        <f>'[1]3. Sesso, nazionalità, età'!G33</f>
        <v>489</v>
      </c>
      <c r="H116" s="107">
        <f t="shared" si="20"/>
        <v>95</v>
      </c>
      <c r="I116" s="108">
        <f t="shared" si="21"/>
        <v>0.24111675126903553</v>
      </c>
    </row>
    <row r="117" spans="2:9" s="8" customFormat="1" ht="12.75" x14ac:dyDescent="0.25">
      <c r="B117" s="8" t="s">
        <v>31</v>
      </c>
      <c r="C117" s="104">
        <f>'[1]3. Sesso, nazionalità, età'!C34</f>
        <v>2057</v>
      </c>
      <c r="D117" s="104">
        <f>'[1]3. Sesso, nazionalità, età'!D34</f>
        <v>2022</v>
      </c>
      <c r="E117" s="104">
        <f>'[1]3. Sesso, nazionalità, età'!E34</f>
        <v>1432</v>
      </c>
      <c r="F117" s="104">
        <f>'[1]3. Sesso, nazionalità, età'!F34</f>
        <v>2053</v>
      </c>
      <c r="G117" s="104">
        <f>'[1]3. Sesso, nazionalità, età'!G34</f>
        <v>2156</v>
      </c>
      <c r="H117" s="107">
        <f t="shared" si="20"/>
        <v>99</v>
      </c>
      <c r="I117" s="108">
        <f t="shared" si="21"/>
        <v>4.8128342245989303E-2</v>
      </c>
    </row>
    <row r="118" spans="2:9" s="8" customFormat="1" ht="12.75" x14ac:dyDescent="0.25">
      <c r="B118" s="8" t="s">
        <v>32</v>
      </c>
      <c r="C118" s="104">
        <f>'[1]3. Sesso, nazionalità, età'!C35</f>
        <v>973</v>
      </c>
      <c r="D118" s="104">
        <f>'[1]3. Sesso, nazionalità, età'!D35</f>
        <v>1037</v>
      </c>
      <c r="E118" s="104">
        <f>'[1]3. Sesso, nazionalità, età'!E35</f>
        <v>738</v>
      </c>
      <c r="F118" s="104">
        <f>'[1]3. Sesso, nazionalità, età'!F35</f>
        <v>940</v>
      </c>
      <c r="G118" s="104">
        <f>'[1]3. Sesso, nazionalità, età'!G35</f>
        <v>1118</v>
      </c>
      <c r="H118" s="107">
        <f t="shared" si="20"/>
        <v>145</v>
      </c>
      <c r="I118" s="108">
        <f t="shared" si="21"/>
        <v>0.14902363823227133</v>
      </c>
    </row>
    <row r="119" spans="2:9" s="8" customFormat="1" ht="12.75" x14ac:dyDescent="0.25">
      <c r="B119" s="8" t="s">
        <v>33</v>
      </c>
      <c r="C119" s="104">
        <f>'[1]3. Sesso, nazionalità, età'!C36</f>
        <v>32</v>
      </c>
      <c r="D119" s="104">
        <f>'[1]3. Sesso, nazionalità, età'!D36</f>
        <v>32</v>
      </c>
      <c r="E119" s="104">
        <f>'[1]3. Sesso, nazionalità, età'!E36</f>
        <v>21</v>
      </c>
      <c r="F119" s="104">
        <f>'[1]3. Sesso, nazionalità, età'!F36</f>
        <v>25</v>
      </c>
      <c r="G119" s="104">
        <f>'[1]3. Sesso, nazionalità, età'!G36</f>
        <v>26</v>
      </c>
      <c r="H119" s="107">
        <f t="shared" si="20"/>
        <v>-6</v>
      </c>
      <c r="I119" s="108">
        <f t="shared" si="21"/>
        <v>-0.1875</v>
      </c>
    </row>
    <row r="120" spans="2:9" s="8" customFormat="1" ht="12.75" x14ac:dyDescent="0.25">
      <c r="B120" s="109" t="s">
        <v>77</v>
      </c>
      <c r="C120" s="110">
        <f>SUM(C117:C119)</f>
        <v>3062</v>
      </c>
      <c r="D120" s="110">
        <f t="shared" ref="D120:E120" si="22">SUM(D117:D119)</f>
        <v>3091</v>
      </c>
      <c r="E120" s="110">
        <f t="shared" si="22"/>
        <v>2191</v>
      </c>
      <c r="F120" s="110">
        <f>SUM(F117:F119)</f>
        <v>3018</v>
      </c>
      <c r="G120" s="110">
        <f>SUM(G117:G119)</f>
        <v>3300</v>
      </c>
      <c r="H120" s="110">
        <f>SUM(H117:H119)</f>
        <v>238</v>
      </c>
      <c r="I120" s="112">
        <f t="shared" si="21"/>
        <v>7.7726975832789022E-2</v>
      </c>
    </row>
    <row r="121" spans="2:9" s="8" customFormat="1" ht="24.95" customHeight="1" x14ac:dyDescent="0.2">
      <c r="B121" s="21" t="s">
        <v>47</v>
      </c>
      <c r="C121" s="113"/>
      <c r="D121" s="113"/>
      <c r="E121" s="113"/>
      <c r="G121" s="113"/>
      <c r="H121" s="114"/>
      <c r="I121" s="115"/>
    </row>
    <row r="122" spans="2:9" s="8" customFormat="1" ht="12.75" x14ac:dyDescent="0.25">
      <c r="B122" s="79"/>
      <c r="C122" s="128"/>
      <c r="D122" s="128"/>
      <c r="E122" s="128"/>
      <c r="F122" s="79"/>
      <c r="G122" s="128"/>
      <c r="H122" s="129"/>
      <c r="I122" s="108"/>
    </row>
    <row r="123" spans="2:9" s="8" customFormat="1" ht="12.75" x14ac:dyDescent="0.25">
      <c r="B123" s="79"/>
      <c r="C123" s="125">
        <v>2018</v>
      </c>
      <c r="D123" s="125">
        <v>2019</v>
      </c>
      <c r="E123" s="125">
        <v>2020</v>
      </c>
      <c r="F123" s="125">
        <v>2021</v>
      </c>
      <c r="G123" s="125">
        <v>2022</v>
      </c>
      <c r="H123" s="129"/>
      <c r="I123" s="108"/>
    </row>
    <row r="124" spans="2:9" s="8" customFormat="1" ht="12.75" x14ac:dyDescent="0.25">
      <c r="B124" s="79" t="s">
        <v>27</v>
      </c>
      <c r="C124" s="126">
        <f>C113/$C$113*100</f>
        <v>100</v>
      </c>
      <c r="D124" s="126">
        <f t="shared" ref="D124:E124" si="23">D113/$C$113*100</f>
        <v>100.15515903801398</v>
      </c>
      <c r="E124" s="126">
        <f t="shared" si="23"/>
        <v>73.235065942591163</v>
      </c>
      <c r="F124" s="126">
        <f>F113/$C$113*100</f>
        <v>96.586501163692787</v>
      </c>
      <c r="G124" s="126">
        <f>G113/$C$113*100</f>
        <v>107.3700543056633</v>
      </c>
      <c r="H124" s="129"/>
      <c r="I124" s="108"/>
    </row>
    <row r="125" spans="2:9" s="8" customFormat="1" ht="12.75" x14ac:dyDescent="0.25">
      <c r="B125" s="79" t="s">
        <v>28</v>
      </c>
      <c r="C125" s="126">
        <f>C114/$C$114*100</f>
        <v>100</v>
      </c>
      <c r="D125" s="126">
        <f t="shared" ref="D125:E125" si="24">D114/$C$114*100</f>
        <v>101.5228426395939</v>
      </c>
      <c r="E125" s="126">
        <f t="shared" si="24"/>
        <v>70.332769317540894</v>
      </c>
      <c r="F125" s="126">
        <f>F114/$C$114*100</f>
        <v>100</v>
      </c>
      <c r="G125" s="126">
        <f>G114/$C$114*100</f>
        <v>108.06542583192329</v>
      </c>
      <c r="H125" s="129"/>
      <c r="I125" s="108"/>
    </row>
    <row r="126" spans="2:9" s="8" customFormat="1" ht="12.75" x14ac:dyDescent="0.25">
      <c r="B126" s="79"/>
      <c r="C126" s="79"/>
      <c r="D126" s="79"/>
      <c r="E126" s="79"/>
      <c r="F126" s="79"/>
      <c r="G126" s="79"/>
      <c r="H126" s="129"/>
      <c r="I126" s="108"/>
    </row>
    <row r="127" spans="2:9" s="8" customFormat="1" ht="12.75" x14ac:dyDescent="0.25">
      <c r="B127" s="79" t="s">
        <v>29</v>
      </c>
      <c r="C127" s="126">
        <f>C115/$C$115*100</f>
        <v>100</v>
      </c>
      <c r="D127" s="126">
        <f t="shared" ref="D127:E127" si="25">D115/$C$115*100</f>
        <v>100.41229385307346</v>
      </c>
      <c r="E127" s="126">
        <f t="shared" si="25"/>
        <v>69.977511244377808</v>
      </c>
      <c r="F127" s="126">
        <f>F115/$C$115*100</f>
        <v>97.263868065967017</v>
      </c>
      <c r="G127" s="126">
        <f>G115/$C$115*100</f>
        <v>105.35982008995501</v>
      </c>
      <c r="H127" s="129"/>
      <c r="I127" s="108"/>
    </row>
    <row r="128" spans="2:9" s="3" customFormat="1" x14ac:dyDescent="0.25">
      <c r="B128" s="79" t="s">
        <v>30</v>
      </c>
      <c r="C128" s="126">
        <f>C116/$C$116*100</f>
        <v>100</v>
      </c>
      <c r="D128" s="126">
        <f t="shared" ref="D128:E128" si="26">D116/$C$116*100</f>
        <v>104.56852791878173</v>
      </c>
      <c r="E128" s="126">
        <f t="shared" si="26"/>
        <v>82.233502538071065</v>
      </c>
      <c r="F128" s="126">
        <f>F116/$C$116*100</f>
        <v>107.36040609137056</v>
      </c>
      <c r="G128" s="126">
        <f>G116/$C$116*100</f>
        <v>124.11167512690355</v>
      </c>
      <c r="H128" s="80"/>
    </row>
    <row r="129" spans="2:9" s="3" customFormat="1" x14ac:dyDescent="0.25">
      <c r="B129" s="80"/>
      <c r="C129" s="80"/>
      <c r="D129" s="80"/>
      <c r="E129" s="80"/>
      <c r="F129" s="80"/>
      <c r="G129" s="80"/>
      <c r="H129" s="80"/>
    </row>
    <row r="130" spans="2:9" s="3" customFormat="1" x14ac:dyDescent="0.25">
      <c r="B130" s="79" t="s">
        <v>31</v>
      </c>
      <c r="C130" s="126">
        <f>C117/$C$117*100</f>
        <v>100</v>
      </c>
      <c r="D130" s="126">
        <f t="shared" ref="D130:E130" si="27">D117/$C$117*100</f>
        <v>98.298492950899359</v>
      </c>
      <c r="E130" s="126">
        <f t="shared" si="27"/>
        <v>69.615945551774431</v>
      </c>
      <c r="F130" s="126">
        <f>F117/$C$117*100</f>
        <v>99.805542051531361</v>
      </c>
      <c r="G130" s="126">
        <f>G117/$C$117*100</f>
        <v>104.81283422459893</v>
      </c>
      <c r="H130" s="80"/>
    </row>
    <row r="131" spans="2:9" s="3" customFormat="1" x14ac:dyDescent="0.25">
      <c r="B131" s="79" t="s">
        <v>32</v>
      </c>
      <c r="C131" s="126">
        <f>C118/$C$118*100</f>
        <v>100</v>
      </c>
      <c r="D131" s="126">
        <f t="shared" ref="D131:E131" si="28">D118/$C$118*100</f>
        <v>106.57759506680371</v>
      </c>
      <c r="E131" s="126">
        <f t="shared" si="28"/>
        <v>75.847893114080165</v>
      </c>
      <c r="F131" s="126">
        <f>F118/$C$118*100</f>
        <v>96.60842754367934</v>
      </c>
      <c r="G131" s="126">
        <f>G118/$C$118*100</f>
        <v>114.90236382322713</v>
      </c>
      <c r="H131" s="80"/>
    </row>
    <row r="132" spans="2:9" s="3" customFormat="1" x14ac:dyDescent="0.25">
      <c r="B132" s="79" t="s">
        <v>33</v>
      </c>
      <c r="C132" s="126">
        <f>C119/$C$119*100</f>
        <v>100</v>
      </c>
      <c r="D132" s="126">
        <f t="shared" ref="D132:E132" si="29">D119/$C$119*100</f>
        <v>100</v>
      </c>
      <c r="E132" s="126">
        <f t="shared" si="29"/>
        <v>65.625</v>
      </c>
      <c r="F132" s="126">
        <f>F119/$C$119*100</f>
        <v>78.125</v>
      </c>
      <c r="G132" s="126">
        <f>G119/$C$119*100</f>
        <v>81.25</v>
      </c>
      <c r="H132" s="80"/>
    </row>
    <row r="133" spans="2:9" s="3" customFormat="1" x14ac:dyDescent="0.25">
      <c r="B133" s="8"/>
      <c r="C133" s="104"/>
      <c r="D133" s="104"/>
      <c r="E133" s="104"/>
      <c r="G133" s="104"/>
    </row>
    <row r="134" spans="2:9" s="8" customFormat="1" ht="24.95" customHeight="1" x14ac:dyDescent="0.25">
      <c r="B134" s="1" t="s">
        <v>326</v>
      </c>
    </row>
    <row r="135" spans="2:9" s="8" customFormat="1" ht="25.5" x14ac:dyDescent="0.25">
      <c r="B135" s="9" t="s">
        <v>11</v>
      </c>
      <c r="C135" s="105">
        <v>2018</v>
      </c>
      <c r="D135" s="105">
        <v>2019</v>
      </c>
      <c r="E135" s="105">
        <v>2020</v>
      </c>
      <c r="F135" s="105">
        <v>2021</v>
      </c>
      <c r="G135" s="105">
        <v>2022</v>
      </c>
      <c r="H135" s="106" t="s">
        <v>171</v>
      </c>
      <c r="I135" s="106" t="s">
        <v>172</v>
      </c>
    </row>
    <row r="136" spans="2:9" s="8" customFormat="1" ht="12.75" x14ac:dyDescent="0.25">
      <c r="B136" s="8" t="s">
        <v>27</v>
      </c>
      <c r="C136" s="104">
        <f>'[1]3. Sesso, nazionalità, età'!C43</f>
        <v>4308</v>
      </c>
      <c r="D136" s="104">
        <f>'[1]3. Sesso, nazionalità, età'!D43</f>
        <v>4180</v>
      </c>
      <c r="E136" s="104">
        <f>'[1]3. Sesso, nazionalità, età'!E43</f>
        <v>2885</v>
      </c>
      <c r="F136" s="104">
        <f>'[1]3. Sesso, nazionalità, età'!F43</f>
        <v>3527</v>
      </c>
      <c r="G136" s="104">
        <f>'[1]3. Sesso, nazionalità, età'!G43</f>
        <v>3791</v>
      </c>
      <c r="H136" s="107">
        <f t="shared" ref="H136:H142" si="30">G136-C136</f>
        <v>-517</v>
      </c>
      <c r="I136" s="108">
        <f t="shared" ref="I136:I143" si="31">(G136-C136)/C136</f>
        <v>-0.12000928505106778</v>
      </c>
    </row>
    <row r="137" spans="2:9" s="8" customFormat="1" ht="12.75" x14ac:dyDescent="0.25">
      <c r="B137" s="8" t="s">
        <v>28</v>
      </c>
      <c r="C137" s="104">
        <f>'[1]3. Sesso, nazionalità, età'!C44</f>
        <v>4912</v>
      </c>
      <c r="D137" s="104">
        <f>'[1]3. Sesso, nazionalità, età'!D44</f>
        <v>4645</v>
      </c>
      <c r="E137" s="104">
        <f>'[1]3. Sesso, nazionalità, età'!E44</f>
        <v>3111</v>
      </c>
      <c r="F137" s="104">
        <f>'[1]3. Sesso, nazionalità, età'!F44</f>
        <v>4191</v>
      </c>
      <c r="G137" s="104">
        <f>'[1]3. Sesso, nazionalità, età'!G44</f>
        <v>4661</v>
      </c>
      <c r="H137" s="107">
        <f t="shared" si="30"/>
        <v>-251</v>
      </c>
      <c r="I137" s="108">
        <f t="shared" si="31"/>
        <v>-5.1099348534201956E-2</v>
      </c>
    </row>
    <row r="138" spans="2:9" s="8" customFormat="1" ht="12.75" x14ac:dyDescent="0.25">
      <c r="B138" s="8" t="s">
        <v>29</v>
      </c>
      <c r="C138" s="104">
        <f>'[1]3. Sesso, nazionalità, età'!C45</f>
        <v>7565</v>
      </c>
      <c r="D138" s="104">
        <f>'[1]3. Sesso, nazionalità, età'!D45</f>
        <v>7146</v>
      </c>
      <c r="E138" s="104">
        <f>'[1]3. Sesso, nazionalità, età'!E45</f>
        <v>4933</v>
      </c>
      <c r="F138" s="104">
        <f>'[1]3. Sesso, nazionalità, età'!F45</f>
        <v>6274</v>
      </c>
      <c r="G138" s="104">
        <f>'[1]3. Sesso, nazionalità, età'!G45</f>
        <v>6685</v>
      </c>
      <c r="H138" s="107">
        <f t="shared" si="30"/>
        <v>-880</v>
      </c>
      <c r="I138" s="108">
        <f t="shared" si="31"/>
        <v>-0.1163251817580965</v>
      </c>
    </row>
    <row r="139" spans="2:9" s="8" customFormat="1" ht="12.75" x14ac:dyDescent="0.25">
      <c r="B139" s="8" t="s">
        <v>30</v>
      </c>
      <c r="C139" s="104">
        <f>'[1]3. Sesso, nazionalità, età'!C46</f>
        <v>1655</v>
      </c>
      <c r="D139" s="104">
        <f>'[1]3. Sesso, nazionalità, età'!D46</f>
        <v>1679</v>
      </c>
      <c r="E139" s="104">
        <f>'[1]3. Sesso, nazionalità, età'!E46</f>
        <v>1063</v>
      </c>
      <c r="F139" s="104">
        <f>'[1]3. Sesso, nazionalità, età'!F46</f>
        <v>1444</v>
      </c>
      <c r="G139" s="104">
        <f>'[1]3. Sesso, nazionalità, età'!G46</f>
        <v>1767</v>
      </c>
      <c r="H139" s="107">
        <f t="shared" si="30"/>
        <v>112</v>
      </c>
      <c r="I139" s="108">
        <f t="shared" si="31"/>
        <v>6.7673716012084592E-2</v>
      </c>
    </row>
    <row r="140" spans="2:9" s="8" customFormat="1" ht="12.75" x14ac:dyDescent="0.25">
      <c r="B140" s="8" t="s">
        <v>31</v>
      </c>
      <c r="C140" s="104">
        <f>'[1]3. Sesso, nazionalità, età'!C47</f>
        <v>5875</v>
      </c>
      <c r="D140" s="104">
        <f>'[1]3. Sesso, nazionalità, età'!D47</f>
        <v>5658</v>
      </c>
      <c r="E140" s="104">
        <f>'[1]3. Sesso, nazionalità, età'!E47</f>
        <v>3732</v>
      </c>
      <c r="F140" s="104">
        <f>'[1]3. Sesso, nazionalità, età'!F47</f>
        <v>4992</v>
      </c>
      <c r="G140" s="104">
        <f>'[1]3. Sesso, nazionalità, età'!G47</f>
        <v>5297</v>
      </c>
      <c r="H140" s="107">
        <f t="shared" si="30"/>
        <v>-578</v>
      </c>
      <c r="I140" s="108">
        <f t="shared" si="31"/>
        <v>-9.8382978723404249E-2</v>
      </c>
    </row>
    <row r="141" spans="2:9" s="8" customFormat="1" ht="12.75" x14ac:dyDescent="0.25">
      <c r="B141" s="8" t="s">
        <v>32</v>
      </c>
      <c r="C141" s="104">
        <f>'[1]3. Sesso, nazionalità, età'!C48</f>
        <v>3276</v>
      </c>
      <c r="D141" s="104">
        <f>'[1]3. Sesso, nazionalità, età'!D48</f>
        <v>3123</v>
      </c>
      <c r="E141" s="104">
        <f>'[1]3. Sesso, nazionalità, età'!E48</f>
        <v>2213</v>
      </c>
      <c r="F141" s="104">
        <f>'[1]3. Sesso, nazionalità, età'!F48</f>
        <v>2666</v>
      </c>
      <c r="G141" s="104">
        <f>'[1]3. Sesso, nazionalità, età'!G48</f>
        <v>3066</v>
      </c>
      <c r="H141" s="107">
        <f t="shared" si="30"/>
        <v>-210</v>
      </c>
      <c r="I141" s="108">
        <f t="shared" si="31"/>
        <v>-6.4102564102564097E-2</v>
      </c>
    </row>
    <row r="142" spans="2:9" s="8" customFormat="1" ht="12.75" x14ac:dyDescent="0.25">
      <c r="B142" s="8" t="s">
        <v>33</v>
      </c>
      <c r="C142" s="104">
        <f>'[1]3. Sesso, nazionalità, età'!C49</f>
        <v>69</v>
      </c>
      <c r="D142" s="104">
        <f>'[1]3. Sesso, nazionalità, età'!D49</f>
        <v>44</v>
      </c>
      <c r="E142" s="104">
        <f>'[1]3. Sesso, nazionalità, età'!E49</f>
        <v>51</v>
      </c>
      <c r="F142" s="104">
        <f>'[1]3. Sesso, nazionalità, età'!F49</f>
        <v>60</v>
      </c>
      <c r="G142" s="104">
        <f>'[1]3. Sesso, nazionalità, età'!G49</f>
        <v>89</v>
      </c>
      <c r="H142" s="107">
        <f t="shared" si="30"/>
        <v>20</v>
      </c>
      <c r="I142" s="108">
        <f t="shared" si="31"/>
        <v>0.28985507246376813</v>
      </c>
    </row>
    <row r="143" spans="2:9" s="8" customFormat="1" ht="12.75" x14ac:dyDescent="0.25">
      <c r="B143" s="109" t="s">
        <v>77</v>
      </c>
      <c r="C143" s="110">
        <f>SUM(C140:C142)</f>
        <v>9220</v>
      </c>
      <c r="D143" s="110">
        <f t="shared" ref="D143:E143" si="32">SUM(D140:D142)</f>
        <v>8825</v>
      </c>
      <c r="E143" s="110">
        <f t="shared" si="32"/>
        <v>5996</v>
      </c>
      <c r="F143" s="110">
        <f>SUM(F140:F142)</f>
        <v>7718</v>
      </c>
      <c r="G143" s="110">
        <f>SUM(G140:G142)</f>
        <v>8452</v>
      </c>
      <c r="H143" s="110">
        <f>SUM(H140:H142)</f>
        <v>-768</v>
      </c>
      <c r="I143" s="112">
        <f t="shared" si="31"/>
        <v>-8.3297180043383948E-2</v>
      </c>
    </row>
    <row r="144" spans="2:9" s="8" customFormat="1" ht="24.95" customHeight="1" x14ac:dyDescent="0.2">
      <c r="B144" s="21" t="s">
        <v>47</v>
      </c>
      <c r="C144" s="113"/>
      <c r="D144" s="113"/>
      <c r="E144" s="113"/>
      <c r="G144" s="113"/>
      <c r="H144" s="114"/>
      <c r="I144" s="115"/>
    </row>
    <row r="145" spans="2:9" s="8" customFormat="1" ht="12.75" x14ac:dyDescent="0.25">
      <c r="C145" s="117"/>
      <c r="D145" s="117"/>
      <c r="E145" s="117"/>
      <c r="G145" s="117"/>
      <c r="H145" s="107"/>
      <c r="I145" s="108"/>
    </row>
    <row r="146" spans="2:9" s="8" customFormat="1" ht="12.75" x14ac:dyDescent="0.25">
      <c r="B146" s="79"/>
      <c r="C146" s="125">
        <v>2018</v>
      </c>
      <c r="D146" s="125">
        <v>2019</v>
      </c>
      <c r="E146" s="125">
        <v>2020</v>
      </c>
      <c r="F146" s="125">
        <v>2021</v>
      </c>
      <c r="G146" s="125">
        <v>2022</v>
      </c>
      <c r="H146" s="129"/>
      <c r="I146" s="108"/>
    </row>
    <row r="147" spans="2:9" s="8" customFormat="1" ht="12.75" x14ac:dyDescent="0.25">
      <c r="B147" s="79" t="s">
        <v>27</v>
      </c>
      <c r="C147" s="126">
        <f>C136/$C$136*100</f>
        <v>100</v>
      </c>
      <c r="D147" s="126">
        <f t="shared" ref="D147:E147" si="33">D136/$C$136*100</f>
        <v>97.028783658310118</v>
      </c>
      <c r="E147" s="126">
        <f t="shared" si="33"/>
        <v>66.968430826369541</v>
      </c>
      <c r="F147" s="126">
        <f>F136/$C$136*100</f>
        <v>81.870937790157853</v>
      </c>
      <c r="G147" s="126">
        <f>G136/$C$136*100</f>
        <v>87.999071494893215</v>
      </c>
      <c r="H147" s="129"/>
      <c r="I147" s="108"/>
    </row>
    <row r="148" spans="2:9" s="8" customFormat="1" ht="12.75" x14ac:dyDescent="0.25">
      <c r="B148" s="79" t="s">
        <v>28</v>
      </c>
      <c r="C148" s="126">
        <f>C137/$C$137*100</f>
        <v>100</v>
      </c>
      <c r="D148" s="126">
        <f t="shared" ref="D148:E148" si="34">D137/$C$137*100</f>
        <v>94.564332247557005</v>
      </c>
      <c r="E148" s="126">
        <f t="shared" si="34"/>
        <v>63.334690553745929</v>
      </c>
      <c r="F148" s="126">
        <f>F137/$C$137*100</f>
        <v>85.321661237785023</v>
      </c>
      <c r="G148" s="126">
        <f>G137/$C$137*100</f>
        <v>94.890065146579801</v>
      </c>
      <c r="H148" s="129"/>
      <c r="I148" s="108"/>
    </row>
    <row r="149" spans="2:9" s="8" customFormat="1" ht="12.75" x14ac:dyDescent="0.25">
      <c r="B149" s="79"/>
      <c r="C149" s="79"/>
      <c r="D149" s="79"/>
      <c r="E149" s="79"/>
      <c r="F149" s="79"/>
      <c r="G149" s="79"/>
      <c r="H149" s="129"/>
      <c r="I149" s="108"/>
    </row>
    <row r="150" spans="2:9" s="8" customFormat="1" ht="12.75" x14ac:dyDescent="0.25">
      <c r="B150" s="79" t="s">
        <v>29</v>
      </c>
      <c r="C150" s="126">
        <f>C138/$C$138*100</f>
        <v>100</v>
      </c>
      <c r="D150" s="126">
        <f t="shared" ref="D150:E150" si="35">D138/$C$138*100</f>
        <v>94.461335095836091</v>
      </c>
      <c r="E150" s="126">
        <f t="shared" si="35"/>
        <v>65.208195637805687</v>
      </c>
      <c r="F150" s="126">
        <f>F138/$C$138*100</f>
        <v>82.934567085261065</v>
      </c>
      <c r="G150" s="126">
        <f>G138/$C$138*100</f>
        <v>88.367481824190349</v>
      </c>
      <c r="H150" s="129"/>
      <c r="I150" s="108"/>
    </row>
    <row r="151" spans="2:9" s="3" customFormat="1" x14ac:dyDescent="0.25">
      <c r="B151" s="79" t="s">
        <v>30</v>
      </c>
      <c r="C151" s="126">
        <f>C139/$C$139*100</f>
        <v>100</v>
      </c>
      <c r="D151" s="126">
        <f t="shared" ref="D151:E151" si="36">D139/$C$139*100</f>
        <v>101.45015105740181</v>
      </c>
      <c r="E151" s="126">
        <f t="shared" si="36"/>
        <v>64.229607250755279</v>
      </c>
      <c r="F151" s="126">
        <f>F139/$C$139*100</f>
        <v>87.250755287009056</v>
      </c>
      <c r="G151" s="126">
        <f>G139/$C$139*100</f>
        <v>106.76737160120847</v>
      </c>
      <c r="H151" s="80"/>
    </row>
    <row r="152" spans="2:9" s="3" customFormat="1" x14ac:dyDescent="0.25">
      <c r="B152" s="80"/>
      <c r="C152" s="80"/>
      <c r="D152" s="80"/>
      <c r="E152" s="80"/>
      <c r="F152" s="80"/>
      <c r="G152" s="80"/>
      <c r="H152" s="80"/>
    </row>
    <row r="153" spans="2:9" s="3" customFormat="1" x14ac:dyDescent="0.25">
      <c r="B153" s="79" t="s">
        <v>31</v>
      </c>
      <c r="C153" s="126">
        <f>C140/$C$140*100</f>
        <v>100</v>
      </c>
      <c r="D153" s="126">
        <f t="shared" ref="D153:E153" si="37">D140/$C$140*100</f>
        <v>96.306382978723406</v>
      </c>
      <c r="E153" s="126">
        <f t="shared" si="37"/>
        <v>63.52340425531915</v>
      </c>
      <c r="F153" s="126">
        <f>F140/$C$140*100</f>
        <v>84.970212765957442</v>
      </c>
      <c r="G153" s="126">
        <f>G140/$C$140*100</f>
        <v>90.161702127659566</v>
      </c>
      <c r="H153" s="80"/>
    </row>
    <row r="154" spans="2:9" s="3" customFormat="1" x14ac:dyDescent="0.25">
      <c r="B154" s="79" t="s">
        <v>32</v>
      </c>
      <c r="C154" s="126">
        <f>C141/$C$141*100</f>
        <v>100</v>
      </c>
      <c r="D154" s="126">
        <f t="shared" ref="D154:E154" si="38">D141/$C$141*100</f>
        <v>95.329670329670336</v>
      </c>
      <c r="E154" s="126">
        <f t="shared" si="38"/>
        <v>67.55189255189255</v>
      </c>
      <c r="F154" s="126">
        <f>F141/$C$141*100</f>
        <v>81.379731379731382</v>
      </c>
      <c r="G154" s="126">
        <f>G141/$C$141*100</f>
        <v>93.589743589743591</v>
      </c>
      <c r="H154" s="80"/>
    </row>
    <row r="155" spans="2:9" s="3" customFormat="1" x14ac:dyDescent="0.25">
      <c r="B155" s="79" t="s">
        <v>33</v>
      </c>
      <c r="C155" s="126">
        <f>C142/$C$142*100</f>
        <v>100</v>
      </c>
      <c r="D155" s="126">
        <f t="shared" ref="D155:E155" si="39">D142/$C$142*100</f>
        <v>63.768115942028977</v>
      </c>
      <c r="E155" s="126">
        <f t="shared" si="39"/>
        <v>73.91304347826086</v>
      </c>
      <c r="F155" s="126">
        <f>F142/$C$142*100</f>
        <v>86.956521739130437</v>
      </c>
      <c r="G155" s="126">
        <f>G142/$C$142*100</f>
        <v>128.98550724637681</v>
      </c>
      <c r="H155" s="80"/>
    </row>
    <row r="156" spans="2:9" s="3" customFormat="1" x14ac:dyDescent="0.25"/>
    <row r="157" spans="2:9" s="8" customFormat="1" ht="24.95" customHeight="1" x14ac:dyDescent="0.25">
      <c r="B157" s="1" t="s">
        <v>327</v>
      </c>
    </row>
    <row r="158" spans="2:9" s="8" customFormat="1" ht="25.5" x14ac:dyDescent="0.25">
      <c r="B158" s="9" t="s">
        <v>12</v>
      </c>
      <c r="C158" s="105">
        <v>2018</v>
      </c>
      <c r="D158" s="105">
        <v>2019</v>
      </c>
      <c r="E158" s="105">
        <v>2020</v>
      </c>
      <c r="F158" s="105">
        <v>2021</v>
      </c>
      <c r="G158" s="105">
        <v>2022</v>
      </c>
      <c r="H158" s="106" t="s">
        <v>171</v>
      </c>
      <c r="I158" s="106" t="s">
        <v>172</v>
      </c>
    </row>
    <row r="159" spans="2:9" s="8" customFormat="1" ht="12.75" x14ac:dyDescent="0.25">
      <c r="B159" s="8" t="s">
        <v>27</v>
      </c>
      <c r="C159" s="104">
        <f>'[1]3. Sesso, nazionalità, età'!C56</f>
        <v>3818</v>
      </c>
      <c r="D159" s="104">
        <f>'[1]3. Sesso, nazionalità, età'!D56</f>
        <v>3954</v>
      </c>
      <c r="E159" s="104">
        <f>'[1]3. Sesso, nazionalità, età'!E56</f>
        <v>2776</v>
      </c>
      <c r="F159" s="104">
        <f>'[1]3. Sesso, nazionalità, età'!F56</f>
        <v>3570</v>
      </c>
      <c r="G159" s="104">
        <f>'[1]3. Sesso, nazionalità, età'!G56</f>
        <v>4072</v>
      </c>
      <c r="H159" s="107">
        <f t="shared" ref="H159:H165" si="40">G159-C159</f>
        <v>254</v>
      </c>
      <c r="I159" s="108">
        <f t="shared" ref="I159:I166" si="41">(G159-C159)/C159</f>
        <v>6.6526977475117863E-2</v>
      </c>
    </row>
    <row r="160" spans="2:9" s="8" customFormat="1" ht="12.75" x14ac:dyDescent="0.25">
      <c r="B160" s="8" t="s">
        <v>28</v>
      </c>
      <c r="C160" s="104">
        <f>'[1]3. Sesso, nazionalità, età'!C57</f>
        <v>4688</v>
      </c>
      <c r="D160" s="104">
        <f>'[1]3. Sesso, nazionalità, età'!D57</f>
        <v>4737</v>
      </c>
      <c r="E160" s="104">
        <f>'[1]3. Sesso, nazionalità, età'!E57</f>
        <v>3110</v>
      </c>
      <c r="F160" s="104">
        <f>'[1]3. Sesso, nazionalità, età'!F57</f>
        <v>4316</v>
      </c>
      <c r="G160" s="104">
        <f>'[1]3. Sesso, nazionalità, età'!G57</f>
        <v>4867</v>
      </c>
      <c r="H160" s="107">
        <f t="shared" si="40"/>
        <v>179</v>
      </c>
      <c r="I160" s="108">
        <f t="shared" si="41"/>
        <v>3.8182593856655289E-2</v>
      </c>
    </row>
    <row r="161" spans="2:9" s="8" customFormat="1" ht="12.75" x14ac:dyDescent="0.25">
      <c r="B161" s="8" t="s">
        <v>29</v>
      </c>
      <c r="C161" s="104">
        <f>'[1]3. Sesso, nazionalità, età'!C58</f>
        <v>6931</v>
      </c>
      <c r="D161" s="104">
        <f>'[1]3. Sesso, nazionalità, età'!D58</f>
        <v>7042</v>
      </c>
      <c r="E161" s="104">
        <f>'[1]3. Sesso, nazionalità, età'!E58</f>
        <v>4771</v>
      </c>
      <c r="F161" s="104">
        <f>'[1]3. Sesso, nazionalità, età'!F58</f>
        <v>6355</v>
      </c>
      <c r="G161" s="104">
        <f>'[1]3. Sesso, nazionalità, età'!G58</f>
        <v>6938</v>
      </c>
      <c r="H161" s="107">
        <f t="shared" si="40"/>
        <v>7</v>
      </c>
      <c r="I161" s="108">
        <f t="shared" si="41"/>
        <v>1.0099552734093205E-3</v>
      </c>
    </row>
    <row r="162" spans="2:9" s="8" customFormat="1" ht="12.75" x14ac:dyDescent="0.25">
      <c r="B162" s="8" t="s">
        <v>30</v>
      </c>
      <c r="C162" s="104">
        <f>'[1]3. Sesso, nazionalità, età'!C59</f>
        <v>1575</v>
      </c>
      <c r="D162" s="104">
        <f>'[1]3. Sesso, nazionalità, età'!D59</f>
        <v>1649</v>
      </c>
      <c r="E162" s="104">
        <f>'[1]3. Sesso, nazionalità, età'!E59</f>
        <v>1115</v>
      </c>
      <c r="F162" s="104">
        <f>'[1]3. Sesso, nazionalità, età'!F59</f>
        <v>1531</v>
      </c>
      <c r="G162" s="104">
        <f>'[1]3. Sesso, nazionalità, età'!G59</f>
        <v>2001</v>
      </c>
      <c r="H162" s="107">
        <f t="shared" si="40"/>
        <v>426</v>
      </c>
      <c r="I162" s="108">
        <f t="shared" si="41"/>
        <v>0.27047619047619048</v>
      </c>
    </row>
    <row r="163" spans="2:9" s="8" customFormat="1" ht="12.75" x14ac:dyDescent="0.25">
      <c r="B163" s="8" t="s">
        <v>31</v>
      </c>
      <c r="C163" s="104">
        <f>'[1]3. Sesso, nazionalità, età'!C60</f>
        <v>4395</v>
      </c>
      <c r="D163" s="104">
        <f>'[1]3. Sesso, nazionalità, età'!D60</f>
        <v>4549</v>
      </c>
      <c r="E163" s="104">
        <f>'[1]3. Sesso, nazionalità, età'!E60</f>
        <v>3033</v>
      </c>
      <c r="F163" s="104">
        <f>'[1]3. Sesso, nazionalità, età'!F60</f>
        <v>4110</v>
      </c>
      <c r="G163" s="104">
        <f>'[1]3. Sesso, nazionalità, età'!G60</f>
        <v>4783</v>
      </c>
      <c r="H163" s="107">
        <f t="shared" si="40"/>
        <v>388</v>
      </c>
      <c r="I163" s="108">
        <f t="shared" si="41"/>
        <v>8.8282138794084183E-2</v>
      </c>
    </row>
    <row r="164" spans="2:9" s="8" customFormat="1" ht="12.75" x14ac:dyDescent="0.25">
      <c r="B164" s="8" t="s">
        <v>32</v>
      </c>
      <c r="C164" s="104">
        <f>'[1]3. Sesso, nazionalità, età'!C61</f>
        <v>4033</v>
      </c>
      <c r="D164" s="104">
        <f>'[1]3. Sesso, nazionalità, età'!D61</f>
        <v>4047</v>
      </c>
      <c r="E164" s="104">
        <f>'[1]3. Sesso, nazionalità, età'!E61</f>
        <v>2802</v>
      </c>
      <c r="F164" s="104">
        <f>'[1]3. Sesso, nazionalità, età'!F61</f>
        <v>3687</v>
      </c>
      <c r="G164" s="104">
        <f>'[1]3. Sesso, nazionalità, età'!G61</f>
        <v>4048</v>
      </c>
      <c r="H164" s="107">
        <f t="shared" si="40"/>
        <v>15</v>
      </c>
      <c r="I164" s="108">
        <f t="shared" si="41"/>
        <v>3.7193156459211507E-3</v>
      </c>
    </row>
    <row r="165" spans="2:9" s="8" customFormat="1" ht="12.75" x14ac:dyDescent="0.25">
      <c r="B165" s="8" t="s">
        <v>33</v>
      </c>
      <c r="C165" s="104">
        <f>'[1]3. Sesso, nazionalità, età'!C62</f>
        <v>78</v>
      </c>
      <c r="D165" s="104">
        <f>'[1]3. Sesso, nazionalità, età'!D62</f>
        <v>95</v>
      </c>
      <c r="E165" s="104">
        <f>'[1]3. Sesso, nazionalità, età'!E62</f>
        <v>51</v>
      </c>
      <c r="F165" s="104">
        <f>'[1]3. Sesso, nazionalità, età'!F62</f>
        <v>89</v>
      </c>
      <c r="G165" s="104">
        <f>'[1]3. Sesso, nazionalità, età'!G62</f>
        <v>108</v>
      </c>
      <c r="H165" s="107">
        <f t="shared" si="40"/>
        <v>30</v>
      </c>
      <c r="I165" s="108">
        <f t="shared" si="41"/>
        <v>0.38461538461538464</v>
      </c>
    </row>
    <row r="166" spans="2:9" s="8" customFormat="1" ht="12.75" x14ac:dyDescent="0.25">
      <c r="B166" s="109" t="s">
        <v>77</v>
      </c>
      <c r="C166" s="110">
        <f>SUM(C163:C165)</f>
        <v>8506</v>
      </c>
      <c r="D166" s="110">
        <f t="shared" ref="D166:E166" si="42">SUM(D163:D165)</f>
        <v>8691</v>
      </c>
      <c r="E166" s="110">
        <f t="shared" si="42"/>
        <v>5886</v>
      </c>
      <c r="F166" s="110">
        <f>SUM(F163:F165)</f>
        <v>7886</v>
      </c>
      <c r="G166" s="110">
        <f>SUM(G163:G165)</f>
        <v>8939</v>
      </c>
      <c r="H166" s="110">
        <f>SUM(H163:H165)</f>
        <v>433</v>
      </c>
      <c r="I166" s="112">
        <f t="shared" si="41"/>
        <v>5.0905243357629908E-2</v>
      </c>
    </row>
    <row r="167" spans="2:9" s="8" customFormat="1" ht="24.95" customHeight="1" x14ac:dyDescent="0.2">
      <c r="B167" s="21" t="s">
        <v>47</v>
      </c>
      <c r="C167" s="113"/>
      <c r="D167" s="113"/>
      <c r="E167" s="113"/>
      <c r="G167" s="113"/>
      <c r="H167" s="114"/>
      <c r="I167" s="115"/>
    </row>
    <row r="168" spans="2:9" s="8" customFormat="1" ht="12.75" x14ac:dyDescent="0.25">
      <c r="B168" s="79"/>
      <c r="C168" s="128"/>
      <c r="D168" s="128"/>
      <c r="E168" s="128"/>
      <c r="F168" s="79"/>
      <c r="G168" s="128"/>
      <c r="H168" s="129"/>
      <c r="I168" s="108"/>
    </row>
    <row r="169" spans="2:9" s="8" customFormat="1" ht="12.75" x14ac:dyDescent="0.25">
      <c r="B169" s="79"/>
      <c r="C169" s="125">
        <v>2018</v>
      </c>
      <c r="D169" s="125">
        <v>2019</v>
      </c>
      <c r="E169" s="125">
        <v>2020</v>
      </c>
      <c r="F169" s="125">
        <v>2021</v>
      </c>
      <c r="G169" s="125">
        <v>2022</v>
      </c>
      <c r="H169" s="131"/>
      <c r="I169" s="107"/>
    </row>
    <row r="170" spans="2:9" s="8" customFormat="1" ht="12.75" x14ac:dyDescent="0.25">
      <c r="B170" s="79" t="s">
        <v>27</v>
      </c>
      <c r="C170" s="126">
        <f>C159/$C$159*100</f>
        <v>100</v>
      </c>
      <c r="D170" s="126">
        <f t="shared" ref="D170:E170" si="43">D159/$C$159*100</f>
        <v>103.56207438449449</v>
      </c>
      <c r="E170" s="126">
        <f t="shared" si="43"/>
        <v>72.708224201152433</v>
      </c>
      <c r="F170" s="126">
        <f>F159/$C$159*100</f>
        <v>93.504452592980613</v>
      </c>
      <c r="G170" s="126">
        <f>G159/$C$159*100</f>
        <v>106.65269774751178</v>
      </c>
      <c r="H170" s="131"/>
      <c r="I170" s="107"/>
    </row>
    <row r="171" spans="2:9" s="8" customFormat="1" ht="12.75" x14ac:dyDescent="0.25">
      <c r="B171" s="79" t="s">
        <v>28</v>
      </c>
      <c r="C171" s="126">
        <f>C160/$C$160*100</f>
        <v>100</v>
      </c>
      <c r="D171" s="126">
        <f t="shared" ref="D171:E171" si="44">D160/$C$160*100</f>
        <v>101.04522184300342</v>
      </c>
      <c r="E171" s="126">
        <f t="shared" si="44"/>
        <v>66.339590443686006</v>
      </c>
      <c r="F171" s="126">
        <f>F160/$C$160*100</f>
        <v>92.064846416382252</v>
      </c>
      <c r="G171" s="126">
        <f>G160/$C$160*100</f>
        <v>103.81825938566553</v>
      </c>
      <c r="H171" s="131"/>
      <c r="I171" s="107"/>
    </row>
    <row r="172" spans="2:9" s="8" customFormat="1" ht="12.75" x14ac:dyDescent="0.25">
      <c r="B172" s="79"/>
      <c r="C172" s="79"/>
      <c r="D172" s="79"/>
      <c r="E172" s="79"/>
      <c r="F172" s="79"/>
      <c r="G172" s="79"/>
      <c r="H172" s="131"/>
      <c r="I172" s="107"/>
    </row>
    <row r="173" spans="2:9" s="8" customFormat="1" ht="12.75" x14ac:dyDescent="0.25">
      <c r="B173" s="79" t="s">
        <v>29</v>
      </c>
      <c r="C173" s="126">
        <f>C161/$C$161*100</f>
        <v>100</v>
      </c>
      <c r="D173" s="126">
        <f t="shared" ref="D173:E173" si="45">D161/$C$161*100</f>
        <v>101.60150050497762</v>
      </c>
      <c r="E173" s="126">
        <f t="shared" si="45"/>
        <v>68.835665849083824</v>
      </c>
      <c r="F173" s="126">
        <f>F161/$C$161*100</f>
        <v>91.689510893089022</v>
      </c>
      <c r="G173" s="126">
        <f>G161/$C$161*100</f>
        <v>100.10099552734093</v>
      </c>
      <c r="H173" s="131"/>
      <c r="I173" s="107"/>
    </row>
    <row r="174" spans="2:9" s="3" customFormat="1" x14ac:dyDescent="0.25">
      <c r="B174" s="79" t="s">
        <v>30</v>
      </c>
      <c r="C174" s="126">
        <f>C162/$C$162*100</f>
        <v>100</v>
      </c>
      <c r="D174" s="126">
        <f t="shared" ref="D174:E174" si="46">D162/$C$162*100</f>
        <v>104.6984126984127</v>
      </c>
      <c r="E174" s="126">
        <f t="shared" si="46"/>
        <v>70.793650793650798</v>
      </c>
      <c r="F174" s="126">
        <f>F162/$C$162*100</f>
        <v>97.206349206349202</v>
      </c>
      <c r="G174" s="126">
        <f>G162/$C$162*100</f>
        <v>127.04761904761905</v>
      </c>
      <c r="H174" s="80"/>
    </row>
    <row r="175" spans="2:9" s="3" customFormat="1" x14ac:dyDescent="0.25">
      <c r="B175" s="80"/>
      <c r="C175" s="80"/>
      <c r="D175" s="80"/>
      <c r="E175" s="80"/>
      <c r="F175" s="80"/>
      <c r="G175" s="80"/>
      <c r="H175" s="80"/>
    </row>
    <row r="176" spans="2:9" s="3" customFormat="1" x14ac:dyDescent="0.25">
      <c r="B176" s="79" t="s">
        <v>31</v>
      </c>
      <c r="C176" s="126">
        <f>C163/$C$163*100</f>
        <v>100</v>
      </c>
      <c r="D176" s="126">
        <f t="shared" ref="D176:E176" si="47">D163/$C$163*100</f>
        <v>103.50398179749716</v>
      </c>
      <c r="E176" s="126">
        <f t="shared" si="47"/>
        <v>69.010238907849825</v>
      </c>
      <c r="F176" s="126">
        <f>F163/$C$163*100</f>
        <v>93.515358361774744</v>
      </c>
      <c r="G176" s="126">
        <f>G163/$C$163*100</f>
        <v>108.82821387940842</v>
      </c>
      <c r="H176" s="80"/>
    </row>
    <row r="177" spans="2:9" s="3" customFormat="1" x14ac:dyDescent="0.25">
      <c r="B177" s="79" t="s">
        <v>32</v>
      </c>
      <c r="C177" s="126">
        <f>C164/$C$164*100</f>
        <v>100</v>
      </c>
      <c r="D177" s="126">
        <f t="shared" ref="D177:E177" si="48">D164/$C$164*100</f>
        <v>100.34713612695263</v>
      </c>
      <c r="E177" s="126">
        <f t="shared" si="48"/>
        <v>69.476816265807102</v>
      </c>
      <c r="F177" s="126">
        <f>F164/$C$164*100</f>
        <v>91.420778576741881</v>
      </c>
      <c r="G177" s="126">
        <f>G164/$C$164*100</f>
        <v>100.37193156459212</v>
      </c>
      <c r="H177" s="80"/>
    </row>
    <row r="178" spans="2:9" s="3" customFormat="1" x14ac:dyDescent="0.25">
      <c r="B178" s="79" t="s">
        <v>33</v>
      </c>
      <c r="C178" s="126">
        <f>C165/$C$165*100</f>
        <v>100</v>
      </c>
      <c r="D178" s="126">
        <f t="shared" ref="D178:E178" si="49">D165/$C$165*100</f>
        <v>121.79487179487178</v>
      </c>
      <c r="E178" s="126">
        <f t="shared" si="49"/>
        <v>65.384615384615387</v>
      </c>
      <c r="F178" s="126">
        <f>F165/$C$165*100</f>
        <v>114.1025641025641</v>
      </c>
      <c r="G178" s="126">
        <f>G165/$C$165*100</f>
        <v>138.46153846153845</v>
      </c>
      <c r="H178" s="80"/>
    </row>
    <row r="179" spans="2:9" s="3" customFormat="1" x14ac:dyDescent="0.25"/>
    <row r="180" spans="2:9" s="8" customFormat="1" ht="24.95" customHeight="1" x14ac:dyDescent="0.25">
      <c r="B180" s="1" t="s">
        <v>328</v>
      </c>
    </row>
    <row r="181" spans="2:9" s="8" customFormat="1" ht="25.5" x14ac:dyDescent="0.25">
      <c r="B181" s="9" t="s">
        <v>13</v>
      </c>
      <c r="C181" s="105">
        <v>2018</v>
      </c>
      <c r="D181" s="105">
        <v>2019</v>
      </c>
      <c r="E181" s="105">
        <v>2020</v>
      </c>
      <c r="F181" s="105">
        <v>2021</v>
      </c>
      <c r="G181" s="105">
        <v>2022</v>
      </c>
      <c r="H181" s="106" t="s">
        <v>171</v>
      </c>
      <c r="I181" s="106" t="s">
        <v>172</v>
      </c>
    </row>
    <row r="182" spans="2:9" s="8" customFormat="1" ht="12.75" x14ac:dyDescent="0.25">
      <c r="B182" s="8" t="s">
        <v>27</v>
      </c>
      <c r="C182" s="104">
        <f>'[1]3. Sesso, nazionalità, età'!C69</f>
        <v>1757</v>
      </c>
      <c r="D182" s="104">
        <f>'[1]3. Sesso, nazionalità, età'!D69</f>
        <v>1755</v>
      </c>
      <c r="E182" s="104">
        <f>'[1]3. Sesso, nazionalità, età'!E69</f>
        <v>1238</v>
      </c>
      <c r="F182" s="104">
        <f>'[1]3. Sesso, nazionalità, età'!F69</f>
        <v>1467</v>
      </c>
      <c r="G182" s="104">
        <f>'[1]3. Sesso, nazionalità, età'!G69</f>
        <v>1372</v>
      </c>
      <c r="H182" s="107">
        <f t="shared" ref="H182:H188" si="50">G182-C182</f>
        <v>-385</v>
      </c>
      <c r="I182" s="108">
        <f t="shared" ref="I182:I189" si="51">(G182-C182)/C182</f>
        <v>-0.21912350597609562</v>
      </c>
    </row>
    <row r="183" spans="2:9" s="8" customFormat="1" ht="12.75" x14ac:dyDescent="0.25">
      <c r="B183" s="8" t="s">
        <v>28</v>
      </c>
      <c r="C183" s="104">
        <f>'[1]3. Sesso, nazionalità, età'!C70</f>
        <v>2380</v>
      </c>
      <c r="D183" s="104">
        <f>'[1]3. Sesso, nazionalità, età'!D70</f>
        <v>2343</v>
      </c>
      <c r="E183" s="104">
        <f>'[1]3. Sesso, nazionalità, età'!E70</f>
        <v>1600</v>
      </c>
      <c r="F183" s="104">
        <f>'[1]3. Sesso, nazionalità, età'!F70</f>
        <v>1906</v>
      </c>
      <c r="G183" s="104">
        <f>'[1]3. Sesso, nazionalità, età'!G70</f>
        <v>1967</v>
      </c>
      <c r="H183" s="107">
        <f t="shared" si="50"/>
        <v>-413</v>
      </c>
      <c r="I183" s="108">
        <f t="shared" si="51"/>
        <v>-0.17352941176470588</v>
      </c>
    </row>
    <row r="184" spans="2:9" s="8" customFormat="1" ht="12.75" x14ac:dyDescent="0.25">
      <c r="B184" s="8" t="s">
        <v>29</v>
      </c>
      <c r="C184" s="104">
        <f>'[1]3. Sesso, nazionalità, età'!C71</f>
        <v>3620</v>
      </c>
      <c r="D184" s="104">
        <f>'[1]3. Sesso, nazionalità, età'!D71</f>
        <v>3454</v>
      </c>
      <c r="E184" s="104">
        <f>'[1]3. Sesso, nazionalità, età'!E71</f>
        <v>2384</v>
      </c>
      <c r="F184" s="104">
        <f>'[1]3. Sesso, nazionalità, età'!F71</f>
        <v>2862</v>
      </c>
      <c r="G184" s="104">
        <f>'[1]3. Sesso, nazionalità, età'!G71</f>
        <v>2803</v>
      </c>
      <c r="H184" s="107">
        <f t="shared" si="50"/>
        <v>-817</v>
      </c>
      <c r="I184" s="108">
        <f t="shared" si="51"/>
        <v>-0.22569060773480662</v>
      </c>
    </row>
    <row r="185" spans="2:9" s="8" customFormat="1" ht="12.75" x14ac:dyDescent="0.25">
      <c r="B185" s="8" t="s">
        <v>30</v>
      </c>
      <c r="C185" s="104">
        <f>'[1]3. Sesso, nazionalità, età'!C72</f>
        <v>517</v>
      </c>
      <c r="D185" s="104">
        <f>'[1]3. Sesso, nazionalità, età'!D72</f>
        <v>644</v>
      </c>
      <c r="E185" s="104">
        <f>'[1]3. Sesso, nazionalità, età'!E72</f>
        <v>454</v>
      </c>
      <c r="F185" s="104">
        <f>'[1]3. Sesso, nazionalità, età'!F72</f>
        <v>511</v>
      </c>
      <c r="G185" s="104">
        <f>'[1]3. Sesso, nazionalità, età'!G72</f>
        <v>536</v>
      </c>
      <c r="H185" s="107">
        <f t="shared" si="50"/>
        <v>19</v>
      </c>
      <c r="I185" s="108">
        <f t="shared" si="51"/>
        <v>3.6750483558994199E-2</v>
      </c>
    </row>
    <row r="186" spans="2:9" s="8" customFormat="1" ht="12.75" x14ac:dyDescent="0.25">
      <c r="B186" s="8" t="s">
        <v>31</v>
      </c>
      <c r="C186" s="104">
        <f>'[1]3. Sesso, nazionalità, età'!C73</f>
        <v>2566</v>
      </c>
      <c r="D186" s="104">
        <f>'[1]3. Sesso, nazionalità, età'!D73</f>
        <v>2613</v>
      </c>
      <c r="E186" s="104">
        <f>'[1]3. Sesso, nazionalità, età'!E73</f>
        <v>1750</v>
      </c>
      <c r="F186" s="104">
        <f>'[1]3. Sesso, nazionalità, età'!F73</f>
        <v>2138</v>
      </c>
      <c r="G186" s="104">
        <f>'[1]3. Sesso, nazionalità, età'!G73</f>
        <v>2032</v>
      </c>
      <c r="H186" s="107">
        <f t="shared" si="50"/>
        <v>-534</v>
      </c>
      <c r="I186" s="108">
        <f t="shared" si="51"/>
        <v>-0.20810600155884645</v>
      </c>
    </row>
    <row r="187" spans="2:9" s="8" customFormat="1" ht="12.75" x14ac:dyDescent="0.25">
      <c r="B187" s="8" t="s">
        <v>32</v>
      </c>
      <c r="C187" s="104">
        <f>'[1]3. Sesso, nazionalità, età'!C74</f>
        <v>1529</v>
      </c>
      <c r="D187" s="104">
        <f>'[1]3. Sesso, nazionalità, età'!D74</f>
        <v>1426</v>
      </c>
      <c r="E187" s="104">
        <f>'[1]3. Sesso, nazionalità, età'!E74</f>
        <v>1051</v>
      </c>
      <c r="F187" s="104">
        <f>'[1]3. Sesso, nazionalità, età'!F74</f>
        <v>1187</v>
      </c>
      <c r="G187" s="104">
        <f>'[1]3. Sesso, nazionalità, età'!G74</f>
        <v>1266</v>
      </c>
      <c r="H187" s="107">
        <f t="shared" si="50"/>
        <v>-263</v>
      </c>
      <c r="I187" s="108">
        <f t="shared" si="51"/>
        <v>-0.17200784826684107</v>
      </c>
    </row>
    <row r="188" spans="2:9" s="8" customFormat="1" ht="12.75" x14ac:dyDescent="0.25">
      <c r="B188" s="8" t="s">
        <v>33</v>
      </c>
      <c r="C188" s="104">
        <f>'[1]3. Sesso, nazionalità, età'!C75</f>
        <v>42</v>
      </c>
      <c r="D188" s="104">
        <f>'[1]3. Sesso, nazionalità, età'!D75</f>
        <v>59</v>
      </c>
      <c r="E188" s="104">
        <f>'[1]3. Sesso, nazionalità, età'!E75</f>
        <v>37</v>
      </c>
      <c r="F188" s="104">
        <f>'[1]3. Sesso, nazionalità, età'!F75</f>
        <v>48</v>
      </c>
      <c r="G188" s="104">
        <f>'[1]3. Sesso, nazionalità, età'!G75</f>
        <v>41</v>
      </c>
      <c r="H188" s="107">
        <f t="shared" si="50"/>
        <v>-1</v>
      </c>
      <c r="I188" s="108">
        <f t="shared" si="51"/>
        <v>-2.3809523809523808E-2</v>
      </c>
    </row>
    <row r="189" spans="2:9" s="8" customFormat="1" ht="12.75" x14ac:dyDescent="0.25">
      <c r="B189" s="109" t="s">
        <v>77</v>
      </c>
      <c r="C189" s="110">
        <f>SUM(C186:C188)</f>
        <v>4137</v>
      </c>
      <c r="D189" s="110">
        <f t="shared" ref="D189:E189" si="52">SUM(D186:D188)</f>
        <v>4098</v>
      </c>
      <c r="E189" s="110">
        <f t="shared" si="52"/>
        <v>2838</v>
      </c>
      <c r="F189" s="110">
        <f>SUM(F186:F188)</f>
        <v>3373</v>
      </c>
      <c r="G189" s="110">
        <f>SUM(G186:G188)</f>
        <v>3339</v>
      </c>
      <c r="H189" s="110">
        <f>SUM(H186:H188)</f>
        <v>-798</v>
      </c>
      <c r="I189" s="112">
        <f t="shared" si="51"/>
        <v>-0.19289340101522842</v>
      </c>
    </row>
    <row r="190" spans="2:9" s="8" customFormat="1" ht="24.95" customHeight="1" x14ac:dyDescent="0.2">
      <c r="B190" s="21" t="s">
        <v>47</v>
      </c>
      <c r="C190" s="113"/>
      <c r="D190" s="113"/>
      <c r="E190" s="113"/>
      <c r="F190" s="113"/>
      <c r="G190" s="114"/>
      <c r="H190" s="115"/>
      <c r="I190" s="107"/>
    </row>
    <row r="191" spans="2:9" s="8" customFormat="1" ht="12.75" x14ac:dyDescent="0.25">
      <c r="B191" s="79"/>
      <c r="C191" s="128"/>
      <c r="D191" s="128"/>
      <c r="E191" s="128"/>
      <c r="F191" s="128"/>
      <c r="G191" s="129"/>
      <c r="H191" s="108"/>
      <c r="I191" s="107"/>
    </row>
    <row r="192" spans="2:9" s="8" customFormat="1" ht="12.75" x14ac:dyDescent="0.25">
      <c r="B192" s="79"/>
      <c r="C192" s="125">
        <v>2018</v>
      </c>
      <c r="D192" s="125">
        <v>2019</v>
      </c>
      <c r="E192" s="125">
        <v>2020</v>
      </c>
      <c r="F192" s="125">
        <v>2021</v>
      </c>
      <c r="G192" s="125">
        <v>2022</v>
      </c>
      <c r="H192" s="108"/>
      <c r="I192" s="107"/>
    </row>
    <row r="193" spans="2:9" s="8" customFormat="1" ht="12.75" x14ac:dyDescent="0.25">
      <c r="B193" s="79" t="s">
        <v>27</v>
      </c>
      <c r="C193" s="126">
        <f>C182/$C$182*100</f>
        <v>100</v>
      </c>
      <c r="D193" s="126">
        <f t="shared" ref="D193:E193" si="53">D182/$C$182*100</f>
        <v>99.88616960728514</v>
      </c>
      <c r="E193" s="126">
        <f t="shared" si="53"/>
        <v>70.461013090495157</v>
      </c>
      <c r="F193" s="126">
        <f>F182/$C$182*100</f>
        <v>83.494593056346048</v>
      </c>
      <c r="G193" s="126">
        <f>G182/$C$182*100</f>
        <v>78.08764940239044</v>
      </c>
      <c r="H193" s="108"/>
      <c r="I193" s="107"/>
    </row>
    <row r="194" spans="2:9" s="8" customFormat="1" ht="12.75" x14ac:dyDescent="0.25">
      <c r="B194" s="79" t="s">
        <v>28</v>
      </c>
      <c r="C194" s="126">
        <f>C183/$C$183*100</f>
        <v>100</v>
      </c>
      <c r="D194" s="126">
        <f t="shared" ref="D194:E194" si="54">D183/$C$183*100</f>
        <v>98.445378151260513</v>
      </c>
      <c r="E194" s="126">
        <f t="shared" si="54"/>
        <v>67.226890756302524</v>
      </c>
      <c r="F194" s="126">
        <f>F183/$C$183*100</f>
        <v>80.084033613445385</v>
      </c>
      <c r="G194" s="126">
        <f>G183/$C$183*100</f>
        <v>82.647058823529406</v>
      </c>
      <c r="H194" s="108"/>
      <c r="I194" s="107"/>
    </row>
    <row r="195" spans="2:9" s="8" customFormat="1" ht="12.75" x14ac:dyDescent="0.25">
      <c r="B195" s="79"/>
      <c r="C195" s="79"/>
      <c r="D195" s="79"/>
      <c r="E195" s="79"/>
      <c r="F195" s="79"/>
      <c r="G195" s="79"/>
      <c r="H195" s="108"/>
      <c r="I195" s="107"/>
    </row>
    <row r="196" spans="2:9" s="8" customFormat="1" ht="12.75" x14ac:dyDescent="0.25">
      <c r="B196" s="79" t="s">
        <v>29</v>
      </c>
      <c r="C196" s="126">
        <f>C184/$C$184*100</f>
        <v>100</v>
      </c>
      <c r="D196" s="126">
        <f t="shared" ref="D196:E196" si="55">D184/$C$184*100</f>
        <v>95.414364640883974</v>
      </c>
      <c r="E196" s="126">
        <f t="shared" si="55"/>
        <v>65.856353591160229</v>
      </c>
      <c r="F196" s="126">
        <f>F184/$C$184*100</f>
        <v>79.060773480662988</v>
      </c>
      <c r="G196" s="126">
        <f>G184/$C$184*100</f>
        <v>77.430939226519342</v>
      </c>
      <c r="H196" s="108"/>
      <c r="I196" s="107"/>
    </row>
    <row r="197" spans="2:9" s="3" customFormat="1" x14ac:dyDescent="0.25">
      <c r="B197" s="79" t="s">
        <v>30</v>
      </c>
      <c r="C197" s="126">
        <f>C185/$C$185*100</f>
        <v>100</v>
      </c>
      <c r="D197" s="126">
        <f t="shared" ref="D197:E197" si="56">D185/$C$185*100</f>
        <v>124.56479690522244</v>
      </c>
      <c r="E197" s="126">
        <f t="shared" si="56"/>
        <v>87.814313346228232</v>
      </c>
      <c r="F197" s="126">
        <f>F185/$C$185*100</f>
        <v>98.839458413926494</v>
      </c>
      <c r="G197" s="126">
        <f>G185/$C$185*100</f>
        <v>103.67504835589942</v>
      </c>
    </row>
    <row r="198" spans="2:9" s="3" customFormat="1" x14ac:dyDescent="0.25">
      <c r="B198" s="80"/>
      <c r="C198" s="80"/>
      <c r="D198" s="80"/>
      <c r="E198" s="80"/>
      <c r="F198" s="80"/>
      <c r="G198" s="80"/>
    </row>
    <row r="199" spans="2:9" s="3" customFormat="1" x14ac:dyDescent="0.25">
      <c r="B199" s="79" t="s">
        <v>31</v>
      </c>
      <c r="C199" s="126">
        <f>C186/$C$186*100</f>
        <v>100</v>
      </c>
      <c r="D199" s="126">
        <f t="shared" ref="D199:E199" si="57">D186/$C$186*100</f>
        <v>101.83164458300857</v>
      </c>
      <c r="E199" s="126">
        <f t="shared" si="57"/>
        <v>68.199532346063918</v>
      </c>
      <c r="F199" s="126">
        <f>F186/$C$186*100</f>
        <v>83.320342946219796</v>
      </c>
      <c r="G199" s="126">
        <f>G186/$C$186*100</f>
        <v>79.189399844115357</v>
      </c>
    </row>
    <row r="200" spans="2:9" s="3" customFormat="1" x14ac:dyDescent="0.25">
      <c r="B200" s="79" t="s">
        <v>32</v>
      </c>
      <c r="C200" s="126">
        <f>C187/$C$187*100</f>
        <v>100</v>
      </c>
      <c r="D200" s="126">
        <f t="shared" ref="D200:E200" si="58">D187/$C$187*100</f>
        <v>93.263570961412682</v>
      </c>
      <c r="E200" s="126">
        <f t="shared" si="58"/>
        <v>68.737737083060821</v>
      </c>
      <c r="F200" s="126">
        <f>F187/$C$187*100</f>
        <v>77.6324395029431</v>
      </c>
      <c r="G200" s="126">
        <f>G187/$C$187*100</f>
        <v>82.799215173315886</v>
      </c>
    </row>
    <row r="201" spans="2:9" s="3" customFormat="1" x14ac:dyDescent="0.25">
      <c r="B201" s="79" t="s">
        <v>33</v>
      </c>
      <c r="C201" s="126">
        <f>C188/$C$188*100</f>
        <v>100</v>
      </c>
      <c r="D201" s="126">
        <f t="shared" ref="D201:E201" si="59">D188/$C$188*100</f>
        <v>140.47619047619045</v>
      </c>
      <c r="E201" s="126">
        <f t="shared" si="59"/>
        <v>88.095238095238088</v>
      </c>
      <c r="F201" s="126">
        <f>F188/$C$188*100</f>
        <v>114.28571428571428</v>
      </c>
      <c r="G201" s="126">
        <f>G188/$C$188*100</f>
        <v>97.61904761904762</v>
      </c>
    </row>
    <row r="202" spans="2:9" s="3" customFormat="1" x14ac:dyDescent="0.25">
      <c r="B202" s="80"/>
      <c r="C202" s="80"/>
      <c r="D202" s="80"/>
      <c r="E202" s="80"/>
      <c r="F202" s="80"/>
      <c r="G202" s="80"/>
    </row>
    <row r="203" spans="2:9" s="3" customFormat="1" x14ac:dyDescent="0.25">
      <c r="B203" s="80"/>
      <c r="C203" s="80"/>
      <c r="D203" s="80"/>
      <c r="E203" s="80"/>
      <c r="F203" s="80"/>
      <c r="G203" s="80"/>
    </row>
    <row r="204" spans="2:9" s="3" customFormat="1" x14ac:dyDescent="0.25">
      <c r="B204" s="80"/>
      <c r="C204" s="80"/>
      <c r="D204" s="80"/>
      <c r="E204" s="80"/>
      <c r="F204" s="80"/>
      <c r="G204" s="80"/>
    </row>
    <row r="205" spans="2:9" s="3" customFormat="1" x14ac:dyDescent="0.25"/>
  </sheetData>
  <sheetProtection sheet="1" objects="1" scenarios="1"/>
  <mergeCells count="37"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  <mergeCell ref="C26:K26"/>
    <mergeCell ref="B35:B36"/>
    <mergeCell ref="C35:E36"/>
    <mergeCell ref="F35:K35"/>
    <mergeCell ref="F36:H36"/>
    <mergeCell ref="I36:K36"/>
    <mergeCell ref="C12:R12"/>
    <mergeCell ref="B21:B22"/>
    <mergeCell ref="C21:E22"/>
    <mergeCell ref="F21:K21"/>
    <mergeCell ref="F22:H22"/>
    <mergeCell ref="I22:K22"/>
    <mergeCell ref="L22:N22"/>
    <mergeCell ref="O22:Q22"/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</mergeCells>
  <pageMargins left="0.7" right="0.7" top="0.75" bottom="0.75" header="0.3" footer="0.3"/>
  <pageSetup paperSize="9" scale="5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7EB8-C416-4BBD-8DC5-2128214CAB21}">
  <sheetPr codeName="Foglio16">
    <tabColor theme="0"/>
    <pageSetUpPr fitToPage="1"/>
  </sheetPr>
  <dimension ref="B2:AL198"/>
  <sheetViews>
    <sheetView zoomScaleNormal="100" zoomScalePageLayoutView="125" workbookViewId="0">
      <selection activeCell="Q18" sqref="Q18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16384" width="8.85546875" style="32"/>
  </cols>
  <sheetData>
    <row r="2" spans="2:38" ht="14.25" customHeight="1" x14ac:dyDescent="0.25">
      <c r="B2" s="145" t="s">
        <v>186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8"/>
      <c r="AE2" s="8"/>
      <c r="AF2" s="8"/>
      <c r="AG2" s="8"/>
      <c r="AH2" s="17"/>
    </row>
    <row r="3" spans="2:38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8"/>
      <c r="AE3" s="8"/>
      <c r="AF3" s="8"/>
    </row>
    <row r="4" spans="2:38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80"/>
      <c r="AC4" s="80"/>
      <c r="AD4" s="79"/>
      <c r="AE4" s="79"/>
      <c r="AF4" s="79"/>
      <c r="AG4" s="80"/>
      <c r="AH4" s="80"/>
      <c r="AI4" s="80"/>
      <c r="AJ4" s="80"/>
      <c r="AK4" s="80"/>
      <c r="AL4" s="80"/>
    </row>
    <row r="5" spans="2:38" x14ac:dyDescent="0.25">
      <c r="AB5" s="80"/>
      <c r="AC5" s="99"/>
      <c r="AD5" s="99"/>
      <c r="AE5" s="99"/>
      <c r="AF5" s="99"/>
      <c r="AG5" s="99"/>
      <c r="AH5" s="100"/>
      <c r="AI5" s="80"/>
      <c r="AJ5" s="80"/>
      <c r="AK5" s="80"/>
      <c r="AL5" s="80"/>
    </row>
    <row r="6" spans="2:38" s="65" customFormat="1" ht="24.95" customHeight="1" x14ac:dyDescent="0.25">
      <c r="B6" s="63" t="s">
        <v>202</v>
      </c>
      <c r="C6" s="64"/>
      <c r="D6" s="64"/>
      <c r="AB6" s="99"/>
      <c r="AC6" s="79"/>
      <c r="AD6" s="99"/>
      <c r="AE6" s="99"/>
      <c r="AF6" s="99"/>
      <c r="AG6" s="79"/>
      <c r="AH6" s="79"/>
      <c r="AI6" s="99"/>
      <c r="AJ6" s="99"/>
      <c r="AK6" s="99"/>
      <c r="AL6" s="99"/>
    </row>
    <row r="7" spans="2:38" s="17" customFormat="1" ht="15" customHeight="1" x14ac:dyDescent="0.25">
      <c r="B7" s="146" t="s">
        <v>81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AB7" s="79"/>
      <c r="AC7" s="80"/>
      <c r="AD7" s="80" t="s">
        <v>16</v>
      </c>
      <c r="AE7" s="80" t="s">
        <v>17</v>
      </c>
      <c r="AF7" s="80" t="s">
        <v>153</v>
      </c>
      <c r="AG7" s="80" t="s">
        <v>18</v>
      </c>
      <c r="AH7" s="80" t="s">
        <v>19</v>
      </c>
      <c r="AI7" s="80" t="s">
        <v>20</v>
      </c>
      <c r="AJ7" s="80" t="s">
        <v>48</v>
      </c>
      <c r="AK7" s="79"/>
      <c r="AL7" s="79"/>
    </row>
    <row r="8" spans="2:38" s="17" customFormat="1" ht="27" customHeight="1" x14ac:dyDescent="0.25">
      <c r="B8" s="147"/>
      <c r="C8" s="153"/>
      <c r="D8" s="153"/>
      <c r="E8" s="155" t="s">
        <v>16</v>
      </c>
      <c r="F8" s="155"/>
      <c r="G8" s="155" t="s">
        <v>57</v>
      </c>
      <c r="H8" s="155"/>
      <c r="I8" s="155" t="s">
        <v>153</v>
      </c>
      <c r="J8" s="155"/>
      <c r="K8" s="155" t="s">
        <v>18</v>
      </c>
      <c r="L8" s="155"/>
      <c r="M8" s="155" t="s">
        <v>19</v>
      </c>
      <c r="N8" s="155"/>
      <c r="O8" s="155" t="s">
        <v>56</v>
      </c>
      <c r="P8" s="155"/>
      <c r="Q8" s="155" t="s">
        <v>48</v>
      </c>
      <c r="R8" s="155"/>
      <c r="S8" s="155" t="s">
        <v>21</v>
      </c>
      <c r="T8" s="155"/>
      <c r="AB8" s="79"/>
      <c r="AC8" s="80" t="s">
        <v>4</v>
      </c>
      <c r="AD8" s="101">
        <f>$E$11</f>
        <v>1571</v>
      </c>
      <c r="AE8" s="101">
        <f>$G$11</f>
        <v>11951</v>
      </c>
      <c r="AF8" s="101">
        <f>$I$11</f>
        <v>1774</v>
      </c>
      <c r="AG8" s="101">
        <f>$K$11</f>
        <v>1138</v>
      </c>
      <c r="AH8" s="101">
        <f>$M$11</f>
        <v>6652</v>
      </c>
      <c r="AI8" s="101">
        <f>$O$11</f>
        <v>47</v>
      </c>
      <c r="AJ8" s="101">
        <f>$Q$11</f>
        <v>897</v>
      </c>
      <c r="AK8" s="79"/>
      <c r="AL8" s="79"/>
    </row>
    <row r="9" spans="2:38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S9" s="67" t="s">
        <v>268</v>
      </c>
      <c r="T9" s="68" t="s">
        <v>0</v>
      </c>
      <c r="AB9" s="79"/>
      <c r="AC9" s="80"/>
      <c r="AD9" s="80"/>
      <c r="AE9" s="80"/>
      <c r="AF9" s="80"/>
      <c r="AG9" s="80"/>
      <c r="AH9" s="80"/>
      <c r="AI9" s="80"/>
      <c r="AJ9" s="80"/>
      <c r="AK9" s="79"/>
      <c r="AL9" s="79"/>
    </row>
    <row r="10" spans="2:38" s="17" customFormat="1" x14ac:dyDescent="0.25">
      <c r="B10" s="17" t="s">
        <v>3</v>
      </c>
      <c r="C10" s="26">
        <f>$G$61</f>
        <v>117307</v>
      </c>
      <c r="D10" s="27">
        <f>C10/$C$10</f>
        <v>1</v>
      </c>
      <c r="E10" s="26">
        <f>$G$53</f>
        <v>9080</v>
      </c>
      <c r="F10" s="18">
        <f>E10/$C$10</f>
        <v>7.7403735497455398E-2</v>
      </c>
      <c r="G10" s="26">
        <f>$G$54</f>
        <v>56506</v>
      </c>
      <c r="H10" s="18">
        <f>G10/$C$10</f>
        <v>0.48169333458361396</v>
      </c>
      <c r="I10" s="26">
        <f>$G$55</f>
        <v>11186</v>
      </c>
      <c r="J10" s="18">
        <f>I10/$C$10</f>
        <v>9.53566283342E-2</v>
      </c>
      <c r="K10" s="26">
        <f>$G$56</f>
        <v>6697</v>
      </c>
      <c r="L10" s="18">
        <f>K10/$C$10</f>
        <v>5.7089517249609999E-2</v>
      </c>
      <c r="M10" s="26">
        <f>$G$57</f>
        <v>26718</v>
      </c>
      <c r="N10" s="18">
        <f>M10/$C$10</f>
        <v>0.22776134416530983</v>
      </c>
      <c r="O10" s="26">
        <f>$G$58</f>
        <v>252</v>
      </c>
      <c r="P10" s="18">
        <f>O10/$C$10</f>
        <v>2.148209399268586E-3</v>
      </c>
      <c r="Q10" s="26">
        <f>$G$59</f>
        <v>6801</v>
      </c>
      <c r="R10" s="18">
        <f>Q10/$C$10</f>
        <v>5.7976079858831957E-2</v>
      </c>
      <c r="S10" s="26">
        <f>$G$60</f>
        <v>67</v>
      </c>
      <c r="T10" s="18">
        <f>S10/$C$10</f>
        <v>5.711509117102986E-4</v>
      </c>
      <c r="AB10" s="79"/>
      <c r="AC10" s="80"/>
      <c r="AD10" s="80"/>
      <c r="AE10" s="80"/>
      <c r="AF10" s="80"/>
      <c r="AG10" s="80"/>
      <c r="AH10" s="80"/>
      <c r="AI10" s="80"/>
      <c r="AJ10" s="80"/>
      <c r="AK10" s="79"/>
      <c r="AL10" s="79"/>
    </row>
    <row r="11" spans="2:38" s="17" customFormat="1" x14ac:dyDescent="0.25">
      <c r="B11" s="17" t="s">
        <v>4</v>
      </c>
      <c r="C11" s="28">
        <f>$G$84</f>
        <v>24030</v>
      </c>
      <c r="D11" s="29">
        <f>C11/$C$11</f>
        <v>1</v>
      </c>
      <c r="E11" s="28">
        <f>$G$76</f>
        <v>1571</v>
      </c>
      <c r="F11" s="16">
        <f>E11/$C$11</f>
        <v>6.537661256762381E-2</v>
      </c>
      <c r="G11" s="28">
        <f>$G$77</f>
        <v>11951</v>
      </c>
      <c r="H11" s="16">
        <f>G11/$C$11</f>
        <v>0.49733666250520181</v>
      </c>
      <c r="I11" s="28">
        <f>$G$78</f>
        <v>1774</v>
      </c>
      <c r="J11" s="16">
        <f>I11/$C$11</f>
        <v>7.3824386183936747E-2</v>
      </c>
      <c r="K11" s="28">
        <f>$G$79</f>
        <v>1138</v>
      </c>
      <c r="L11" s="16">
        <f>K11/$C$11</f>
        <v>4.7357469829379939E-2</v>
      </c>
      <c r="M11" s="28">
        <f>$G$80</f>
        <v>6652</v>
      </c>
      <c r="N11" s="16">
        <f>M11/$C$11</f>
        <v>0.27682064086558467</v>
      </c>
      <c r="O11" s="28">
        <f>$G$81</f>
        <v>47</v>
      </c>
      <c r="P11" s="16">
        <f>O11/$C$11</f>
        <v>1.9558884727424054E-3</v>
      </c>
      <c r="Q11" s="28">
        <f>$G$82</f>
        <v>897</v>
      </c>
      <c r="R11" s="16">
        <f>Q11/$C$11</f>
        <v>3.7328339575530584E-2</v>
      </c>
      <c r="S11" s="28">
        <f>$G$83</f>
        <v>0</v>
      </c>
      <c r="T11" s="18" t="s">
        <v>154</v>
      </c>
      <c r="AB11" s="79"/>
      <c r="AC11" s="80"/>
      <c r="AD11" s="80"/>
      <c r="AE11" s="80"/>
      <c r="AF11" s="80"/>
      <c r="AG11" s="80"/>
      <c r="AH11" s="80"/>
      <c r="AI11" s="80"/>
      <c r="AJ11" s="80"/>
      <c r="AK11" s="79"/>
      <c r="AL11" s="79"/>
    </row>
    <row r="12" spans="2:38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AB12" s="8"/>
      <c r="AC12" s="120"/>
      <c r="AD12" s="3"/>
      <c r="AE12" s="3"/>
      <c r="AF12" s="3"/>
      <c r="AG12" s="3"/>
      <c r="AH12" s="80"/>
      <c r="AI12" s="80"/>
      <c r="AJ12" s="80"/>
      <c r="AK12" s="79"/>
      <c r="AL12" s="79"/>
    </row>
    <row r="13" spans="2:38" s="17" customFormat="1" ht="15" customHeight="1" x14ac:dyDescent="0.25">
      <c r="B13" s="17" t="s">
        <v>53</v>
      </c>
      <c r="C13" s="26">
        <f>$G$107</f>
        <v>3300</v>
      </c>
      <c r="D13" s="27">
        <f>C13/$C$13</f>
        <v>1</v>
      </c>
      <c r="E13" s="26">
        <f>$G$99</f>
        <v>226</v>
      </c>
      <c r="F13" s="18">
        <f>E13/$C$13</f>
        <v>6.8484848484848482E-2</v>
      </c>
      <c r="G13" s="26">
        <f>$G$100</f>
        <v>1367</v>
      </c>
      <c r="H13" s="18">
        <f>G13/$C$13</f>
        <v>0.41424242424242425</v>
      </c>
      <c r="I13" s="26">
        <f>$G$101</f>
        <v>320</v>
      </c>
      <c r="J13" s="18">
        <f>I13/$C$13</f>
        <v>9.696969696969697E-2</v>
      </c>
      <c r="K13" s="26">
        <f>$G$102</f>
        <v>111</v>
      </c>
      <c r="L13" s="18">
        <f>K13/$C$13</f>
        <v>3.3636363636363638E-2</v>
      </c>
      <c r="M13" s="26">
        <f>$G$103</f>
        <v>1222</v>
      </c>
      <c r="N13" s="18">
        <f>M13/$C$13</f>
        <v>0.3703030303030303</v>
      </c>
      <c r="O13" s="26">
        <f>$G$104</f>
        <v>6</v>
      </c>
      <c r="P13" s="18">
        <f>O13/$C$13</f>
        <v>1.8181818181818182E-3</v>
      </c>
      <c r="Q13" s="26">
        <f>$G$105</f>
        <v>48</v>
      </c>
      <c r="R13" s="18">
        <f>Q13/$C$13</f>
        <v>1.4545454545454545E-2</v>
      </c>
      <c r="S13" s="26">
        <f>$G$106</f>
        <v>0</v>
      </c>
      <c r="T13" s="78" t="s">
        <v>154</v>
      </c>
      <c r="AB13" s="8"/>
      <c r="AC13" s="120"/>
      <c r="AD13" s="3"/>
      <c r="AE13" s="3"/>
      <c r="AF13" s="3"/>
      <c r="AG13" s="3"/>
      <c r="AH13" s="32"/>
      <c r="AI13" s="32"/>
      <c r="AJ13" s="32"/>
    </row>
    <row r="14" spans="2:38" s="17" customFormat="1" x14ac:dyDescent="0.25">
      <c r="B14" s="17" t="s">
        <v>5</v>
      </c>
      <c r="C14" s="26">
        <f>$G$130</f>
        <v>8452</v>
      </c>
      <c r="D14" s="27">
        <f>C14/$C$14</f>
        <v>1</v>
      </c>
      <c r="E14" s="26">
        <f>$G$122</f>
        <v>725</v>
      </c>
      <c r="F14" s="18">
        <f>E14/$C$14</f>
        <v>8.5778513961192612E-2</v>
      </c>
      <c r="G14" s="26">
        <f>$G$123</f>
        <v>3926</v>
      </c>
      <c r="H14" s="18">
        <f>G14/$C$14</f>
        <v>0.46450544249881687</v>
      </c>
      <c r="I14" s="26">
        <f>$G$124</f>
        <v>725</v>
      </c>
      <c r="J14" s="18">
        <f>I14/$C$14</f>
        <v>8.5778513961192612E-2</v>
      </c>
      <c r="K14" s="26">
        <f>$G$125</f>
        <v>591</v>
      </c>
      <c r="L14" s="18">
        <f>K14/$C$14</f>
        <v>6.9924278277330804E-2</v>
      </c>
      <c r="M14" s="26">
        <f>$G$126</f>
        <v>1903</v>
      </c>
      <c r="N14" s="18">
        <f>M14/$C$14</f>
        <v>0.22515380974917179</v>
      </c>
      <c r="O14" s="26">
        <f>$G$127</f>
        <v>11</v>
      </c>
      <c r="P14" s="18">
        <f>O14/$C$14</f>
        <v>1.3014671083767155E-3</v>
      </c>
      <c r="Q14" s="26">
        <f>$G$128</f>
        <v>571</v>
      </c>
      <c r="R14" s="18">
        <f>Q14/$C$14</f>
        <v>6.7557974443918603E-2</v>
      </c>
      <c r="S14" s="26">
        <f>$G$129</f>
        <v>0</v>
      </c>
      <c r="T14" s="19" t="s">
        <v>154</v>
      </c>
      <c r="AB14" s="8"/>
      <c r="AC14" s="120"/>
      <c r="AD14" s="3"/>
      <c r="AE14" s="3"/>
      <c r="AF14" s="3"/>
      <c r="AG14" s="3"/>
      <c r="AH14" s="32"/>
      <c r="AI14" s="32"/>
      <c r="AJ14" s="32"/>
    </row>
    <row r="15" spans="2:38" s="17" customFormat="1" x14ac:dyDescent="0.25">
      <c r="B15" s="17" t="s">
        <v>6</v>
      </c>
      <c r="C15" s="26">
        <f>$G$153</f>
        <v>8939</v>
      </c>
      <c r="D15" s="27">
        <f>C15/$C$15</f>
        <v>1</v>
      </c>
      <c r="E15" s="26">
        <f>$G$145</f>
        <v>396</v>
      </c>
      <c r="F15" s="18">
        <f>E15/$C$15</f>
        <v>4.4300257299474212E-2</v>
      </c>
      <c r="G15" s="26">
        <f>$G$146</f>
        <v>5203</v>
      </c>
      <c r="H15" s="18">
        <f>G15/$C$15</f>
        <v>0.58205615840698066</v>
      </c>
      <c r="I15" s="26">
        <f>$G$147</f>
        <v>315</v>
      </c>
      <c r="J15" s="18">
        <f>I15/$C$15</f>
        <v>3.5238841033672669E-2</v>
      </c>
      <c r="K15" s="26">
        <f>$G$148</f>
        <v>309</v>
      </c>
      <c r="L15" s="18">
        <f>K15/$C$15</f>
        <v>3.4567625013983666E-2</v>
      </c>
      <c r="M15" s="26">
        <f>$G$149</f>
        <v>2507</v>
      </c>
      <c r="N15" s="18">
        <f>M15/$C$15</f>
        <v>0.28045642689338851</v>
      </c>
      <c r="O15" s="26">
        <f>$G$150</f>
        <v>12</v>
      </c>
      <c r="P15" s="18">
        <f>O15/$C$15</f>
        <v>1.3424320393780065E-3</v>
      </c>
      <c r="Q15" s="26">
        <f>$G$151</f>
        <v>197</v>
      </c>
      <c r="R15" s="18">
        <f>Q15/$C$15</f>
        <v>2.2038259313122272E-2</v>
      </c>
      <c r="S15" s="26">
        <f>$G$152</f>
        <v>0</v>
      </c>
      <c r="T15" s="19" t="s">
        <v>154</v>
      </c>
      <c r="AB15" s="8"/>
      <c r="AC15" s="3"/>
      <c r="AD15" s="3"/>
      <c r="AE15" s="3"/>
      <c r="AF15" s="3"/>
      <c r="AG15" s="3"/>
      <c r="AH15" s="32"/>
      <c r="AI15" s="32"/>
      <c r="AJ15" s="32"/>
    </row>
    <row r="16" spans="2:38" s="17" customFormat="1" x14ac:dyDescent="0.25">
      <c r="B16" s="70" t="s">
        <v>7</v>
      </c>
      <c r="C16" s="28">
        <f>$G$176</f>
        <v>3339</v>
      </c>
      <c r="D16" s="29">
        <f>C16/$C$16</f>
        <v>1</v>
      </c>
      <c r="E16" s="28">
        <f>$G$168</f>
        <v>224</v>
      </c>
      <c r="F16" s="16">
        <f>E16/$C$16</f>
        <v>6.7085953878406712E-2</v>
      </c>
      <c r="G16" s="28">
        <f>$G$169</f>
        <v>1455</v>
      </c>
      <c r="H16" s="16">
        <f>G16/$C$16</f>
        <v>0.43575920934411499</v>
      </c>
      <c r="I16" s="28">
        <f>$G$170</f>
        <v>414</v>
      </c>
      <c r="J16" s="16">
        <f>I16/$C$16</f>
        <v>0.12398921832884097</v>
      </c>
      <c r="K16" s="28">
        <f>$G$171</f>
        <v>127</v>
      </c>
      <c r="L16" s="16">
        <f>K16/$C$16</f>
        <v>3.8035339922132372E-2</v>
      </c>
      <c r="M16" s="28">
        <f>$G$172</f>
        <v>1020</v>
      </c>
      <c r="N16" s="16">
        <f>M16/$C$16</f>
        <v>0.3054806828391734</v>
      </c>
      <c r="O16" s="28">
        <f>$G$173</f>
        <v>18</v>
      </c>
      <c r="P16" s="16">
        <f>O16/$C$16</f>
        <v>5.3908355795148251E-3</v>
      </c>
      <c r="Q16" s="28">
        <f>$G$174</f>
        <v>81</v>
      </c>
      <c r="R16" s="16">
        <f>Q16/$C$16</f>
        <v>2.4258760107816711E-2</v>
      </c>
      <c r="S16" s="28">
        <f>$G$175</f>
        <v>0</v>
      </c>
      <c r="T16" s="16" t="s">
        <v>154</v>
      </c>
      <c r="AB16" s="8"/>
      <c r="AC16" s="3"/>
      <c r="AD16" s="3"/>
      <c r="AE16" s="3"/>
      <c r="AF16" s="3"/>
      <c r="AG16" s="3"/>
      <c r="AH16" s="32"/>
      <c r="AI16" s="32"/>
      <c r="AJ16" s="32"/>
    </row>
    <row r="17" spans="2:36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3"/>
      <c r="AD17" s="3"/>
      <c r="AE17" s="3"/>
      <c r="AF17" s="3"/>
      <c r="AG17" s="3"/>
      <c r="AH17" s="32"/>
      <c r="AI17" s="32"/>
      <c r="AJ17" s="32"/>
    </row>
    <row r="18" spans="2:36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2:36" ht="14.25" x14ac:dyDescent="0.25">
      <c r="L19" s="5"/>
      <c r="M19" s="5"/>
      <c r="N19" s="5"/>
      <c r="O19" s="5"/>
      <c r="P19" s="5"/>
      <c r="Q19" s="5"/>
      <c r="R19" s="5"/>
    </row>
    <row r="20" spans="2:36" s="73" customFormat="1" ht="24.95" customHeight="1" x14ac:dyDescent="0.25">
      <c r="B20" s="63" t="s">
        <v>234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3"/>
      <c r="AD20" s="3"/>
      <c r="AE20" s="3"/>
      <c r="AF20" s="3"/>
      <c r="AG20" s="3"/>
      <c r="AH20" s="32"/>
      <c r="AI20" s="32"/>
      <c r="AJ20" s="32"/>
    </row>
    <row r="21" spans="2:36" s="17" customFormat="1" ht="15" customHeight="1" x14ac:dyDescent="0.25">
      <c r="B21" s="146" t="s">
        <v>81</v>
      </c>
      <c r="C21" s="152" t="s">
        <v>55</v>
      </c>
      <c r="D21" s="152"/>
      <c r="E21" s="150" t="s">
        <v>2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AB21" s="8"/>
      <c r="AC21" s="3"/>
      <c r="AD21" s="3"/>
      <c r="AE21" s="3"/>
      <c r="AF21" s="3"/>
      <c r="AG21" s="3"/>
      <c r="AH21" s="32"/>
      <c r="AI21" s="32"/>
      <c r="AJ21" s="32"/>
    </row>
    <row r="22" spans="2:36" s="17" customFormat="1" ht="24.75" customHeight="1" x14ac:dyDescent="0.25">
      <c r="B22" s="147"/>
      <c r="C22" s="153"/>
      <c r="D22" s="153"/>
      <c r="E22" s="155" t="s">
        <v>16</v>
      </c>
      <c r="F22" s="155"/>
      <c r="G22" s="155" t="s">
        <v>57</v>
      </c>
      <c r="H22" s="155"/>
      <c r="I22" s="155" t="s">
        <v>153</v>
      </c>
      <c r="J22" s="155"/>
      <c r="K22" s="155" t="s">
        <v>18</v>
      </c>
      <c r="L22" s="155"/>
      <c r="M22" s="155" t="s">
        <v>19</v>
      </c>
      <c r="N22" s="155"/>
      <c r="O22" s="155" t="s">
        <v>56</v>
      </c>
      <c r="P22" s="155"/>
      <c r="Q22" s="155" t="s">
        <v>48</v>
      </c>
      <c r="R22" s="155"/>
      <c r="S22" s="155" t="s">
        <v>21</v>
      </c>
      <c r="T22" s="155"/>
      <c r="AB22" s="8"/>
      <c r="AC22" s="3"/>
      <c r="AD22" s="3"/>
      <c r="AE22" s="3"/>
      <c r="AF22" s="3"/>
      <c r="AG22" s="3"/>
      <c r="AH22" s="32"/>
      <c r="AI22" s="32"/>
      <c r="AJ22" s="32"/>
    </row>
    <row r="23" spans="2:36" s="17" customFormat="1" ht="35.25" customHeight="1" x14ac:dyDescent="0.25">
      <c r="B23" s="66"/>
      <c r="C23" s="67" t="s">
        <v>268</v>
      </c>
      <c r="D23" s="68" t="s">
        <v>170</v>
      </c>
      <c r="E23" s="67" t="s">
        <v>268</v>
      </c>
      <c r="F23" s="68" t="s">
        <v>170</v>
      </c>
      <c r="G23" s="67" t="s">
        <v>268</v>
      </c>
      <c r="H23" s="68" t="s">
        <v>170</v>
      </c>
      <c r="I23" s="67" t="s">
        <v>268</v>
      </c>
      <c r="J23" s="68" t="s">
        <v>170</v>
      </c>
      <c r="K23" s="67" t="s">
        <v>268</v>
      </c>
      <c r="L23" s="68" t="s">
        <v>170</v>
      </c>
      <c r="M23" s="67" t="s">
        <v>268</v>
      </c>
      <c r="N23" s="68" t="s">
        <v>170</v>
      </c>
      <c r="O23" s="67" t="s">
        <v>268</v>
      </c>
      <c r="P23" s="68" t="s">
        <v>170</v>
      </c>
      <c r="Q23" s="67" t="s">
        <v>268</v>
      </c>
      <c r="R23" s="68" t="s">
        <v>170</v>
      </c>
      <c r="S23" s="67" t="s">
        <v>268</v>
      </c>
      <c r="T23" s="68" t="s">
        <v>170</v>
      </c>
      <c r="AB23" s="8"/>
      <c r="AC23" s="3"/>
      <c r="AD23" s="3"/>
      <c r="AE23" s="3"/>
      <c r="AF23" s="3"/>
      <c r="AG23" s="3"/>
      <c r="AH23" s="32"/>
      <c r="AI23" s="32"/>
      <c r="AJ23" s="32"/>
    </row>
    <row r="24" spans="2:36" s="17" customFormat="1" ht="12.75" x14ac:dyDescent="0.25">
      <c r="B24" s="17" t="s">
        <v>3</v>
      </c>
      <c r="C24" s="26">
        <f>$G$61</f>
        <v>117307</v>
      </c>
      <c r="D24" s="19">
        <f>(G61-F61)/F61</f>
        <v>0.18324591486786362</v>
      </c>
      <c r="E24" s="26">
        <f>$G$53</f>
        <v>9080</v>
      </c>
      <c r="F24" s="19">
        <f>(G53-F53)/F53</f>
        <v>0.3284564740307242</v>
      </c>
      <c r="G24" s="26">
        <f>$G$54</f>
        <v>56506</v>
      </c>
      <c r="H24" s="19">
        <f>(G54-F54)/F54</f>
        <v>0.16372847845786309</v>
      </c>
      <c r="I24" s="26">
        <f>$G$55</f>
        <v>11186</v>
      </c>
      <c r="J24" s="19">
        <f>(G55-F55)/F55</f>
        <v>0.40739808756919982</v>
      </c>
      <c r="K24" s="26">
        <f>$G$56</f>
        <v>6697</v>
      </c>
      <c r="L24" s="19">
        <f>(G56-F56)/F56</f>
        <v>0.27707856598016783</v>
      </c>
      <c r="M24" s="26">
        <f>$G$57</f>
        <v>26718</v>
      </c>
      <c r="N24" s="19">
        <f>(G57-F57)/F57</f>
        <v>9.8601973684210531E-2</v>
      </c>
      <c r="O24" s="26">
        <f>$G$58</f>
        <v>252</v>
      </c>
      <c r="P24" s="19">
        <f>(G58-F58)/F58</f>
        <v>-0.18971061093247588</v>
      </c>
      <c r="Q24" s="26">
        <f>$G$59</f>
        <v>6801</v>
      </c>
      <c r="R24" s="19">
        <f>(G59-F59)/F59</f>
        <v>0.15801123786821045</v>
      </c>
      <c r="S24" s="26">
        <f>$G$60</f>
        <v>67</v>
      </c>
      <c r="T24" s="19">
        <f>(G60-F60)/F60</f>
        <v>0.26415094339622641</v>
      </c>
      <c r="AB24" s="8"/>
      <c r="AC24" s="8"/>
      <c r="AD24" s="8"/>
      <c r="AE24" s="8"/>
      <c r="AF24" s="8"/>
      <c r="AG24" s="8"/>
    </row>
    <row r="25" spans="2:36" s="17" customFormat="1" ht="12.75" x14ac:dyDescent="0.25">
      <c r="B25" s="17" t="s">
        <v>4</v>
      </c>
      <c r="C25" s="28">
        <f>$G$84</f>
        <v>24030</v>
      </c>
      <c r="D25" s="19">
        <f>(G84-F84)/F84</f>
        <v>9.2521027506251421E-2</v>
      </c>
      <c r="E25" s="28">
        <f>$G$76</f>
        <v>1571</v>
      </c>
      <c r="F25" s="19">
        <f>(G76-F76)/F76</f>
        <v>0.19195751138088013</v>
      </c>
      <c r="G25" s="28">
        <f>$G$77</f>
        <v>11951</v>
      </c>
      <c r="H25" s="19">
        <f>(G77-F77)/F77</f>
        <v>0.15905343807584132</v>
      </c>
      <c r="I25" s="28">
        <f>$G$78</f>
        <v>1774</v>
      </c>
      <c r="J25" s="19">
        <f>(G78-F78)/F78</f>
        <v>0.15120051914341337</v>
      </c>
      <c r="K25" s="28">
        <f>$G$79</f>
        <v>1138</v>
      </c>
      <c r="L25" s="19">
        <f>(G79-F79)/F79</f>
        <v>0.32171893147502906</v>
      </c>
      <c r="M25" s="28">
        <f>$G$80</f>
        <v>6652</v>
      </c>
      <c r="N25" s="95">
        <f>(G80-F80)/F80</f>
        <v>-1.5030813166992335E-4</v>
      </c>
      <c r="O25" s="28">
        <f>$G$81</f>
        <v>47</v>
      </c>
      <c r="P25" s="19">
        <f>(G81-F81)/F81</f>
        <v>-0.29850746268656714</v>
      </c>
      <c r="Q25" s="28">
        <f>$G$82</f>
        <v>897</v>
      </c>
      <c r="R25" s="19">
        <f>(G82-F82)/F82</f>
        <v>-0.27893890675241156</v>
      </c>
      <c r="S25" s="28">
        <f>$G$83</f>
        <v>0</v>
      </c>
      <c r="T25" s="19" t="s">
        <v>146</v>
      </c>
      <c r="AB25" s="8"/>
      <c r="AC25" s="8"/>
      <c r="AD25" s="8"/>
      <c r="AE25" s="8"/>
      <c r="AF25" s="8"/>
      <c r="AG25" s="8"/>
    </row>
    <row r="26" spans="2:36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AB26" s="8"/>
      <c r="AC26" s="8"/>
      <c r="AD26" s="8"/>
      <c r="AE26" s="8"/>
      <c r="AF26" s="8"/>
      <c r="AG26" s="8"/>
    </row>
    <row r="27" spans="2:36" s="17" customFormat="1" ht="15" customHeight="1" x14ac:dyDescent="0.25">
      <c r="B27" s="17" t="s">
        <v>53</v>
      </c>
      <c r="C27" s="26">
        <f>$G$107</f>
        <v>3300</v>
      </c>
      <c r="D27" s="19">
        <f>(G107-F107)/F107</f>
        <v>9.3439363817097415E-2</v>
      </c>
      <c r="E27" s="26">
        <f>$G$99</f>
        <v>226</v>
      </c>
      <c r="F27" s="19">
        <f>(G99-F99)/F99</f>
        <v>-0.12062256809338522</v>
      </c>
      <c r="G27" s="26">
        <f>$G$100</f>
        <v>1367</v>
      </c>
      <c r="H27" s="19">
        <f>(G100-F100)/F100</f>
        <v>0.16638225255972697</v>
      </c>
      <c r="I27" s="26">
        <f>$G$101</f>
        <v>320</v>
      </c>
      <c r="J27" s="19">
        <f>(G101-F101)/F101</f>
        <v>0.24031007751937986</v>
      </c>
      <c r="K27" s="26">
        <f>$G$102</f>
        <v>111</v>
      </c>
      <c r="L27" s="19">
        <f>(G102-F102)/F102</f>
        <v>0.21978021978021978</v>
      </c>
      <c r="M27" s="26">
        <f>$G$103</f>
        <v>1222</v>
      </c>
      <c r="N27" s="19">
        <f>(G103-F103)/F103</f>
        <v>4.2662116040955635E-2</v>
      </c>
      <c r="O27" s="26">
        <f>$G$104</f>
        <v>6</v>
      </c>
      <c r="P27" s="19">
        <f>(G104-F104)/F104</f>
        <v>-0.45454545454545453</v>
      </c>
      <c r="Q27" s="26">
        <f>$G$105</f>
        <v>48</v>
      </c>
      <c r="R27" s="19">
        <f>(G105-F105)/F105</f>
        <v>-0.15789473684210525</v>
      </c>
      <c r="S27" s="26">
        <f>$G$106</f>
        <v>0</v>
      </c>
      <c r="T27" s="78" t="s">
        <v>146</v>
      </c>
      <c r="AB27" s="8"/>
      <c r="AC27" s="8"/>
      <c r="AD27" s="8"/>
      <c r="AE27" s="8"/>
      <c r="AF27" s="8"/>
      <c r="AG27" s="8"/>
    </row>
    <row r="28" spans="2:36" s="17" customFormat="1" ht="12.75" x14ac:dyDescent="0.25">
      <c r="B28" s="17" t="s">
        <v>5</v>
      </c>
      <c r="C28" s="26">
        <f>$G$130</f>
        <v>8452</v>
      </c>
      <c r="D28" s="19">
        <f>(G130-F130)/F130</f>
        <v>9.510235812386629E-2</v>
      </c>
      <c r="E28" s="26">
        <f>$G$122</f>
        <v>725</v>
      </c>
      <c r="F28" s="19">
        <f>(G122-F122)/F122</f>
        <v>0.26527050610820246</v>
      </c>
      <c r="G28" s="26">
        <f>$G$123</f>
        <v>3926</v>
      </c>
      <c r="H28" s="19">
        <f>(G123-F123)/F123</f>
        <v>0.14527421236872812</v>
      </c>
      <c r="I28" s="26">
        <f>$G$124</f>
        <v>725</v>
      </c>
      <c r="J28" s="19">
        <f>(G124-F124)/F124</f>
        <v>0.15445859872611464</v>
      </c>
      <c r="K28" s="26">
        <f>$G$125</f>
        <v>591</v>
      </c>
      <c r="L28" s="19">
        <f>(G125-F125)/F125</f>
        <v>0.31333333333333335</v>
      </c>
      <c r="M28" s="26">
        <f>$G$126</f>
        <v>1903</v>
      </c>
      <c r="N28" s="19">
        <f>(G126-F126)/F126</f>
        <v>0.11221507890122735</v>
      </c>
      <c r="O28" s="26">
        <f>$G$127</f>
        <v>11</v>
      </c>
      <c r="P28" s="19">
        <f>(G127-F127)/F127</f>
        <v>-8.3333333333333329E-2</v>
      </c>
      <c r="Q28" s="26">
        <f>$G$128</f>
        <v>571</v>
      </c>
      <c r="R28" s="19">
        <f>(G128-F128)/F128</f>
        <v>-0.37663755458515286</v>
      </c>
      <c r="S28" s="26">
        <f>$G$129</f>
        <v>0</v>
      </c>
      <c r="T28" s="19" t="s">
        <v>146</v>
      </c>
      <c r="AB28" s="8"/>
      <c r="AC28" s="8"/>
      <c r="AD28" s="8"/>
      <c r="AE28" s="8"/>
      <c r="AF28" s="8"/>
      <c r="AG28" s="8"/>
    </row>
    <row r="29" spans="2:36" s="17" customFormat="1" ht="12.75" x14ac:dyDescent="0.25">
      <c r="B29" s="17" t="s">
        <v>6</v>
      </c>
      <c r="C29" s="26">
        <f>$G$153</f>
        <v>8939</v>
      </c>
      <c r="D29" s="19">
        <f>(G153-F153)/F153</f>
        <v>0.13352777073294445</v>
      </c>
      <c r="E29" s="26">
        <f>$G$145</f>
        <v>396</v>
      </c>
      <c r="F29" s="19">
        <f>(G145-F145)/F145</f>
        <v>0.33333333333333331</v>
      </c>
      <c r="G29" s="26">
        <f>$G$146</f>
        <v>5203</v>
      </c>
      <c r="H29" s="19">
        <f>(G146-F146)/F146</f>
        <v>0.23323062337046693</v>
      </c>
      <c r="I29" s="26">
        <f>$G$147</f>
        <v>315</v>
      </c>
      <c r="J29" s="19">
        <f>(G147-F147)/F147</f>
        <v>1.6129032258064516E-2</v>
      </c>
      <c r="K29" s="26">
        <f>$G$148</f>
        <v>309</v>
      </c>
      <c r="L29" s="19">
        <f>(G148-F148)/F148</f>
        <v>0.38565022421524664</v>
      </c>
      <c r="M29" s="26">
        <f>$G$149</f>
        <v>2507</v>
      </c>
      <c r="N29" s="19">
        <f>(G149-F149)/F149</f>
        <v>-6.8722139673105503E-2</v>
      </c>
      <c r="O29" s="26">
        <f>$G$150</f>
        <v>12</v>
      </c>
      <c r="P29" s="19">
        <f>(G150-F150)/F150</f>
        <v>0.33333333333333331</v>
      </c>
      <c r="Q29" s="26">
        <f>$G$151</f>
        <v>197</v>
      </c>
      <c r="R29" s="19">
        <f>(G151-F151)/F151</f>
        <v>0.4485294117647059</v>
      </c>
      <c r="S29" s="26">
        <f>$G$152</f>
        <v>0</v>
      </c>
      <c r="T29" s="19" t="s">
        <v>146</v>
      </c>
      <c r="AB29" s="8"/>
      <c r="AC29" s="8"/>
      <c r="AD29" s="8"/>
      <c r="AE29" s="8"/>
      <c r="AF29" s="8"/>
      <c r="AG29" s="8"/>
    </row>
    <row r="30" spans="2:36" s="17" customFormat="1" ht="12.75" x14ac:dyDescent="0.25">
      <c r="B30" s="70" t="s">
        <v>7</v>
      </c>
      <c r="C30" s="28">
        <f>$G$176</f>
        <v>3339</v>
      </c>
      <c r="D30" s="19">
        <f>(G176-F176)/F176</f>
        <v>-1.0080047435517344E-2</v>
      </c>
      <c r="E30" s="28">
        <f>$G$168</f>
        <v>224</v>
      </c>
      <c r="F30" s="19">
        <f>(G168-F168)/F168</f>
        <v>0.17277486910994763</v>
      </c>
      <c r="G30" s="28">
        <f>$G$169</f>
        <v>1455</v>
      </c>
      <c r="H30" s="19">
        <f>(G169-F169)/F169</f>
        <v>-2.4798927613941018E-2</v>
      </c>
      <c r="I30" s="28">
        <f>$G$170</f>
        <v>414</v>
      </c>
      <c r="J30" s="19">
        <f>(G170-F170)/F170</f>
        <v>0.2</v>
      </c>
      <c r="K30" s="28">
        <f>$G$171</f>
        <v>127</v>
      </c>
      <c r="L30" s="16">
        <f>(G171-F171)/F171</f>
        <v>0.30927835051546393</v>
      </c>
      <c r="M30" s="28">
        <f>$G$172</f>
        <v>1020</v>
      </c>
      <c r="N30" s="16">
        <f>(G172-F172)/F172</f>
        <v>-5.3803339517625233E-2</v>
      </c>
      <c r="O30" s="28">
        <f>$G$173</f>
        <v>18</v>
      </c>
      <c r="P30" s="16">
        <f>(G173-F173)/F173</f>
        <v>-0.48571428571428571</v>
      </c>
      <c r="Q30" s="28">
        <f>$G$174</f>
        <v>81</v>
      </c>
      <c r="R30" s="16">
        <f>(G174-F174)/F174</f>
        <v>-0.4</v>
      </c>
      <c r="S30" s="28">
        <f>$G$175</f>
        <v>0</v>
      </c>
      <c r="T30" s="16" t="s">
        <v>146</v>
      </c>
      <c r="AB30" s="8"/>
      <c r="AC30" s="8"/>
      <c r="AD30" s="8"/>
      <c r="AE30" s="8"/>
      <c r="AF30" s="8"/>
      <c r="AG30" s="8"/>
    </row>
    <row r="31" spans="2:36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AB31" s="8"/>
      <c r="AC31" s="118"/>
      <c r="AD31" s="119"/>
      <c r="AE31" s="118"/>
      <c r="AF31" s="119"/>
      <c r="AG31" s="118"/>
      <c r="AH31" s="35"/>
    </row>
    <row r="32" spans="2:36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35"/>
      <c r="AI32" s="35"/>
      <c r="AJ32" s="33"/>
    </row>
    <row r="33" spans="2:36" ht="14.25" x14ac:dyDescent="0.25">
      <c r="L33" s="2"/>
      <c r="M33" s="2"/>
      <c r="N33" s="2"/>
      <c r="O33" s="2"/>
      <c r="P33" s="2"/>
      <c r="Q33" s="2"/>
      <c r="R33" s="2"/>
      <c r="U33" s="35"/>
      <c r="AH33" s="73"/>
      <c r="AI33" s="35"/>
      <c r="AJ33" s="33"/>
    </row>
    <row r="34" spans="2:36" s="73" customFormat="1" ht="24.95" customHeight="1" x14ac:dyDescent="0.25">
      <c r="B34" s="63" t="s">
        <v>235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17"/>
    </row>
    <row r="35" spans="2:36" s="17" customFormat="1" ht="15" customHeight="1" x14ac:dyDescent="0.25">
      <c r="B35" s="146" t="s">
        <v>81</v>
      </c>
      <c r="C35" s="152" t="s">
        <v>55</v>
      </c>
      <c r="D35" s="152"/>
      <c r="E35" s="150" t="s">
        <v>2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AB35" s="8"/>
      <c r="AC35" s="8"/>
      <c r="AD35" s="8"/>
      <c r="AE35" s="8"/>
      <c r="AF35" s="8"/>
      <c r="AG35" s="8"/>
    </row>
    <row r="36" spans="2:36" s="17" customFormat="1" ht="24.75" customHeight="1" x14ac:dyDescent="0.25">
      <c r="B36" s="147"/>
      <c r="C36" s="153"/>
      <c r="D36" s="153"/>
      <c r="E36" s="155" t="s">
        <v>16</v>
      </c>
      <c r="F36" s="155"/>
      <c r="G36" s="155" t="s">
        <v>57</v>
      </c>
      <c r="H36" s="155"/>
      <c r="I36" s="155" t="s">
        <v>153</v>
      </c>
      <c r="J36" s="155"/>
      <c r="K36" s="155" t="s">
        <v>18</v>
      </c>
      <c r="L36" s="155"/>
      <c r="M36" s="155" t="s">
        <v>19</v>
      </c>
      <c r="N36" s="155"/>
      <c r="O36" s="155" t="s">
        <v>56</v>
      </c>
      <c r="P36" s="155"/>
      <c r="Q36" s="155" t="s">
        <v>48</v>
      </c>
      <c r="R36" s="155"/>
      <c r="S36" s="155" t="s">
        <v>21</v>
      </c>
      <c r="T36" s="155"/>
      <c r="AB36" s="8"/>
      <c r="AC36" s="8"/>
      <c r="AD36" s="8"/>
      <c r="AE36" s="8"/>
      <c r="AF36" s="8"/>
      <c r="AG36" s="8"/>
    </row>
    <row r="37" spans="2:36" s="17" customFormat="1" ht="35.25" customHeight="1" x14ac:dyDescent="0.25">
      <c r="B37" s="66"/>
      <c r="C37" s="67" t="s">
        <v>268</v>
      </c>
      <c r="D37" s="68" t="s">
        <v>169</v>
      </c>
      <c r="E37" s="67" t="s">
        <v>268</v>
      </c>
      <c r="F37" s="68" t="s">
        <v>169</v>
      </c>
      <c r="G37" s="67" t="s">
        <v>268</v>
      </c>
      <c r="H37" s="68" t="s">
        <v>169</v>
      </c>
      <c r="I37" s="67" t="s">
        <v>268</v>
      </c>
      <c r="J37" s="68" t="s">
        <v>169</v>
      </c>
      <c r="K37" s="67" t="s">
        <v>268</v>
      </c>
      <c r="L37" s="68" t="s">
        <v>169</v>
      </c>
      <c r="M37" s="67" t="s">
        <v>268</v>
      </c>
      <c r="N37" s="68" t="s">
        <v>169</v>
      </c>
      <c r="O37" s="67" t="s">
        <v>268</v>
      </c>
      <c r="P37" s="68" t="s">
        <v>169</v>
      </c>
      <c r="Q37" s="67" t="s">
        <v>268</v>
      </c>
      <c r="R37" s="68" t="s">
        <v>169</v>
      </c>
      <c r="S37" s="67" t="s">
        <v>268</v>
      </c>
      <c r="T37" s="68" t="s">
        <v>169</v>
      </c>
      <c r="AB37" s="8"/>
      <c r="AC37" s="8"/>
      <c r="AD37" s="8"/>
      <c r="AE37" s="8"/>
      <c r="AF37" s="8"/>
      <c r="AG37" s="8"/>
    </row>
    <row r="38" spans="2:36" s="17" customFormat="1" ht="12.75" x14ac:dyDescent="0.25">
      <c r="B38" s="17" t="s">
        <v>3</v>
      </c>
      <c r="C38" s="26">
        <f>$G$61</f>
        <v>117307</v>
      </c>
      <c r="D38" s="31">
        <f>G61-F61</f>
        <v>18167</v>
      </c>
      <c r="E38" s="26">
        <f>$G$53</f>
        <v>9080</v>
      </c>
      <c r="F38" s="31">
        <f>G53-F53</f>
        <v>2245</v>
      </c>
      <c r="G38" s="26">
        <f>$G$54</f>
        <v>56506</v>
      </c>
      <c r="H38" s="31">
        <f>G54-F54</f>
        <v>7950</v>
      </c>
      <c r="I38" s="26">
        <f>$G$55</f>
        <v>11186</v>
      </c>
      <c r="J38" s="31">
        <f>G55-F55</f>
        <v>3238</v>
      </c>
      <c r="K38" s="26">
        <f>$G$56</f>
        <v>6697</v>
      </c>
      <c r="L38" s="31">
        <f>G56-F56</f>
        <v>1453</v>
      </c>
      <c r="M38" s="26">
        <f>$G$57</f>
        <v>26718</v>
      </c>
      <c r="N38" s="31">
        <f>G57-F57</f>
        <v>2398</v>
      </c>
      <c r="O38" s="26">
        <f>$G$58</f>
        <v>252</v>
      </c>
      <c r="P38" s="31">
        <f>G58-F58</f>
        <v>-59</v>
      </c>
      <c r="Q38" s="26">
        <f>$G$59</f>
        <v>6801</v>
      </c>
      <c r="R38" s="31">
        <f>G59-F59</f>
        <v>928</v>
      </c>
      <c r="S38" s="26">
        <f>$G$60</f>
        <v>67</v>
      </c>
      <c r="T38" s="31">
        <f>G60-F60</f>
        <v>14</v>
      </c>
      <c r="AB38" s="8"/>
      <c r="AC38" s="8"/>
      <c r="AD38" s="8"/>
      <c r="AE38" s="8"/>
      <c r="AF38" s="8"/>
      <c r="AG38" s="8"/>
    </row>
    <row r="39" spans="2:36" s="17" customFormat="1" ht="12.75" x14ac:dyDescent="0.25">
      <c r="B39" s="17" t="s">
        <v>4</v>
      </c>
      <c r="C39" s="28">
        <f>$G$84</f>
        <v>24030</v>
      </c>
      <c r="D39" s="31">
        <f>G84-F84</f>
        <v>2035</v>
      </c>
      <c r="E39" s="28">
        <f>$G$76</f>
        <v>1571</v>
      </c>
      <c r="F39" s="31">
        <f>G76-F76</f>
        <v>253</v>
      </c>
      <c r="G39" s="28">
        <f>$G$77</f>
        <v>11951</v>
      </c>
      <c r="H39" s="31">
        <f>G77-F77</f>
        <v>1640</v>
      </c>
      <c r="I39" s="28">
        <f>$G$78</f>
        <v>1774</v>
      </c>
      <c r="J39" s="31">
        <f>G78-F78</f>
        <v>233</v>
      </c>
      <c r="K39" s="28">
        <f>$G$79</f>
        <v>1138</v>
      </c>
      <c r="L39" s="31">
        <f>G79-F79</f>
        <v>277</v>
      </c>
      <c r="M39" s="28">
        <f>$G$80</f>
        <v>6652</v>
      </c>
      <c r="N39" s="31">
        <f>G80-F80</f>
        <v>-1</v>
      </c>
      <c r="O39" s="28">
        <f>$G$81</f>
        <v>47</v>
      </c>
      <c r="P39" s="31">
        <f>G81-F81</f>
        <v>-20</v>
      </c>
      <c r="Q39" s="28">
        <f>$G$82</f>
        <v>897</v>
      </c>
      <c r="R39" s="31">
        <f>G82-F82</f>
        <v>-347</v>
      </c>
      <c r="S39" s="28">
        <f>$G$83</f>
        <v>0</v>
      </c>
      <c r="T39" s="31">
        <f>G83-F83</f>
        <v>0</v>
      </c>
      <c r="AB39" s="8"/>
      <c r="AC39" s="8"/>
      <c r="AD39" s="8"/>
      <c r="AE39" s="8"/>
      <c r="AF39" s="8"/>
      <c r="AG39" s="8"/>
    </row>
    <row r="40" spans="2:36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AB40" s="8"/>
      <c r="AC40" s="8"/>
      <c r="AD40" s="8"/>
      <c r="AE40" s="8"/>
      <c r="AF40" s="8"/>
      <c r="AG40" s="8"/>
    </row>
    <row r="41" spans="2:36" s="17" customFormat="1" ht="15" customHeight="1" x14ac:dyDescent="0.25">
      <c r="B41" s="17" t="s">
        <v>53</v>
      </c>
      <c r="C41" s="26">
        <f>$G$107</f>
        <v>3300</v>
      </c>
      <c r="D41" s="31">
        <f>G107-F107</f>
        <v>282</v>
      </c>
      <c r="E41" s="26">
        <f>$G$99</f>
        <v>226</v>
      </c>
      <c r="F41" s="31">
        <f>G99-F99</f>
        <v>-31</v>
      </c>
      <c r="G41" s="26">
        <f>$G$100</f>
        <v>1367</v>
      </c>
      <c r="H41" s="31">
        <f>G100-F100</f>
        <v>195</v>
      </c>
      <c r="I41" s="26">
        <f>$G$101</f>
        <v>320</v>
      </c>
      <c r="J41" s="31">
        <f>G101-F101</f>
        <v>62</v>
      </c>
      <c r="K41" s="26">
        <f>$G$102</f>
        <v>111</v>
      </c>
      <c r="L41" s="31">
        <f>G102-F102</f>
        <v>20</v>
      </c>
      <c r="M41" s="26">
        <f>$G$103</f>
        <v>1222</v>
      </c>
      <c r="N41" s="31">
        <f>G103-F103</f>
        <v>50</v>
      </c>
      <c r="O41" s="26">
        <f>$G$104</f>
        <v>6</v>
      </c>
      <c r="P41" s="31">
        <f>G104-F104</f>
        <v>-5</v>
      </c>
      <c r="Q41" s="26">
        <f>$G$105</f>
        <v>48</v>
      </c>
      <c r="R41" s="31">
        <f>G105-F105</f>
        <v>-9</v>
      </c>
      <c r="S41" s="26">
        <f>$G$106</f>
        <v>0</v>
      </c>
      <c r="T41" s="31">
        <f>G106-F106</f>
        <v>0</v>
      </c>
      <c r="AB41" s="8"/>
      <c r="AC41" s="8"/>
      <c r="AD41" s="8"/>
      <c r="AE41" s="8"/>
      <c r="AF41" s="8"/>
      <c r="AG41" s="8"/>
    </row>
    <row r="42" spans="2:36" s="17" customFormat="1" ht="12.75" x14ac:dyDescent="0.25">
      <c r="B42" s="17" t="s">
        <v>5</v>
      </c>
      <c r="C42" s="26">
        <f>$G$130</f>
        <v>8452</v>
      </c>
      <c r="D42" s="31">
        <f>G130-F130</f>
        <v>734</v>
      </c>
      <c r="E42" s="26">
        <f>$G$122</f>
        <v>725</v>
      </c>
      <c r="F42" s="31">
        <f>G122-F122</f>
        <v>152</v>
      </c>
      <c r="G42" s="26">
        <f>$G$123</f>
        <v>3926</v>
      </c>
      <c r="H42" s="31">
        <f>G123-F123</f>
        <v>498</v>
      </c>
      <c r="I42" s="26">
        <f>$G$124</f>
        <v>725</v>
      </c>
      <c r="J42" s="31">
        <f>G124-F124</f>
        <v>97</v>
      </c>
      <c r="K42" s="26">
        <f>$G$125</f>
        <v>591</v>
      </c>
      <c r="L42" s="31">
        <f>G125-F125</f>
        <v>141</v>
      </c>
      <c r="M42" s="26">
        <f>$G$126</f>
        <v>1903</v>
      </c>
      <c r="N42" s="31">
        <f>G126-F126</f>
        <v>192</v>
      </c>
      <c r="O42" s="26">
        <f>$G$127</f>
        <v>11</v>
      </c>
      <c r="P42" s="31">
        <f>G127-F127</f>
        <v>-1</v>
      </c>
      <c r="Q42" s="26">
        <f>$G$128</f>
        <v>571</v>
      </c>
      <c r="R42" s="31">
        <f>G128-F128</f>
        <v>-345</v>
      </c>
      <c r="S42" s="26">
        <f>$G$129</f>
        <v>0</v>
      </c>
      <c r="T42" s="31">
        <f>G129-F129</f>
        <v>0</v>
      </c>
      <c r="AB42" s="8"/>
      <c r="AC42" s="8"/>
      <c r="AD42" s="8"/>
      <c r="AE42" s="8"/>
      <c r="AF42" s="8"/>
      <c r="AG42" s="8"/>
    </row>
    <row r="43" spans="2:36" s="17" customFormat="1" ht="12.75" x14ac:dyDescent="0.25">
      <c r="B43" s="17" t="s">
        <v>6</v>
      </c>
      <c r="C43" s="26">
        <f>$G$153</f>
        <v>8939</v>
      </c>
      <c r="D43" s="31">
        <f>G153-F153</f>
        <v>1053</v>
      </c>
      <c r="E43" s="26">
        <f>$G$145</f>
        <v>396</v>
      </c>
      <c r="F43" s="31">
        <f>G145-F145</f>
        <v>99</v>
      </c>
      <c r="G43" s="26">
        <f>$G$146</f>
        <v>5203</v>
      </c>
      <c r="H43" s="31">
        <f>G146-F146</f>
        <v>984</v>
      </c>
      <c r="I43" s="26">
        <f>$G$147</f>
        <v>315</v>
      </c>
      <c r="J43" s="31">
        <f>G147-F147</f>
        <v>5</v>
      </c>
      <c r="K43" s="26">
        <f>$G$148</f>
        <v>309</v>
      </c>
      <c r="L43" s="31">
        <f>G148-F148</f>
        <v>86</v>
      </c>
      <c r="M43" s="26">
        <f>$G$149</f>
        <v>2507</v>
      </c>
      <c r="N43" s="31">
        <f>G149-F149</f>
        <v>-185</v>
      </c>
      <c r="O43" s="26">
        <f>$G$150</f>
        <v>12</v>
      </c>
      <c r="P43" s="31">
        <f>G150-F150</f>
        <v>3</v>
      </c>
      <c r="Q43" s="26">
        <f>$G$151</f>
        <v>197</v>
      </c>
      <c r="R43" s="31">
        <f>G151-F151</f>
        <v>61</v>
      </c>
      <c r="S43" s="26">
        <f>$G$152</f>
        <v>0</v>
      </c>
      <c r="T43" s="31">
        <f>G152-F152</f>
        <v>0</v>
      </c>
      <c r="AB43" s="8"/>
      <c r="AC43" s="8"/>
      <c r="AD43" s="8"/>
      <c r="AE43" s="8"/>
      <c r="AF43" s="8"/>
      <c r="AG43" s="8"/>
    </row>
    <row r="44" spans="2:36" s="17" customFormat="1" ht="12.75" x14ac:dyDescent="0.25">
      <c r="B44" s="70" t="s">
        <v>7</v>
      </c>
      <c r="C44" s="28">
        <f>$G$176</f>
        <v>3339</v>
      </c>
      <c r="D44" s="31">
        <f>G176-F176</f>
        <v>-34</v>
      </c>
      <c r="E44" s="28">
        <f>$G$168</f>
        <v>224</v>
      </c>
      <c r="F44" s="31">
        <f>G168-F168</f>
        <v>33</v>
      </c>
      <c r="G44" s="28">
        <f>$G$169</f>
        <v>1455</v>
      </c>
      <c r="H44" s="31">
        <f>G169-F169</f>
        <v>-37</v>
      </c>
      <c r="I44" s="28">
        <f>$G$170</f>
        <v>414</v>
      </c>
      <c r="J44" s="31">
        <f>G170-F170</f>
        <v>69</v>
      </c>
      <c r="K44" s="28">
        <f>$G$171</f>
        <v>127</v>
      </c>
      <c r="L44" s="74">
        <f>G171-F171</f>
        <v>30</v>
      </c>
      <c r="M44" s="28">
        <f>$G$172</f>
        <v>1020</v>
      </c>
      <c r="N44" s="74">
        <f>G172-F172</f>
        <v>-58</v>
      </c>
      <c r="O44" s="28">
        <f>$G$173</f>
        <v>18</v>
      </c>
      <c r="P44" s="74">
        <f>G173-F173</f>
        <v>-17</v>
      </c>
      <c r="Q44" s="28">
        <f>$G$174</f>
        <v>81</v>
      </c>
      <c r="R44" s="74">
        <f>G174-F174</f>
        <v>-54</v>
      </c>
      <c r="S44" s="28">
        <f>$G$175</f>
        <v>0</v>
      </c>
      <c r="T44" s="74">
        <f>G175-F175</f>
        <v>0</v>
      </c>
      <c r="AB44" s="8"/>
      <c r="AC44" s="8"/>
      <c r="AD44" s="8"/>
      <c r="AE44" s="8"/>
      <c r="AF44" s="8"/>
      <c r="AG44" s="8"/>
    </row>
    <row r="45" spans="2:36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AB45" s="8"/>
      <c r="AC45" s="8"/>
      <c r="AD45" s="8"/>
      <c r="AE45" s="8"/>
      <c r="AF45" s="8"/>
      <c r="AG45" s="8"/>
    </row>
    <row r="46" spans="2:36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33"/>
      <c r="AI46" s="35"/>
      <c r="AJ46" s="33"/>
    </row>
    <row r="47" spans="2:36" ht="14.25" customHeight="1" x14ac:dyDescent="0.25">
      <c r="B47" s="145" t="s">
        <v>264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</row>
    <row r="48" spans="2:36" ht="14.25" customHeight="1" x14ac:dyDescent="0.25"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</row>
    <row r="49" spans="2:27" ht="14.25" customHeight="1" x14ac:dyDescent="0.25"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</row>
    <row r="51" spans="2:27" s="8" customFormat="1" ht="24.95" customHeight="1" x14ac:dyDescent="0.25">
      <c r="B51" s="1" t="s">
        <v>329</v>
      </c>
    </row>
    <row r="52" spans="2:27" s="8" customFormat="1" ht="25.5" x14ac:dyDescent="0.25">
      <c r="B52" s="9" t="s">
        <v>10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27" s="8" customFormat="1" ht="12.75" x14ac:dyDescent="0.25">
      <c r="B53" s="8" t="s">
        <v>16</v>
      </c>
      <c r="C53" s="104">
        <f>'[1]3. Forme contrattuali'!C4</f>
        <v>8802</v>
      </c>
      <c r="D53" s="104">
        <f>'[1]3. Forme contrattuali'!D4</f>
        <v>9160</v>
      </c>
      <c r="E53" s="104">
        <f>'[1]3. Forme contrattuali'!E4</f>
        <v>5668</v>
      </c>
      <c r="F53" s="104">
        <f>'[1]3. Forme contrattuali'!F4</f>
        <v>6835</v>
      </c>
      <c r="G53" s="104">
        <f>'[1]3. Forme contrattuali'!G4</f>
        <v>9080</v>
      </c>
      <c r="H53" s="107">
        <f t="shared" ref="H53:H61" si="0">G53-C53</f>
        <v>278</v>
      </c>
      <c r="I53" s="108">
        <f t="shared" ref="I53:I60" si="1">(G53-C53)/C53</f>
        <v>3.1583730970234036E-2</v>
      </c>
    </row>
    <row r="54" spans="2:27" s="8" customFormat="1" ht="12.75" x14ac:dyDescent="0.25">
      <c r="B54" s="8" t="s">
        <v>17</v>
      </c>
      <c r="C54" s="104">
        <f>'[1]3. Forme contrattuali'!C5</f>
        <v>55010</v>
      </c>
      <c r="D54" s="104">
        <f>'[1]3. Forme contrattuali'!D5</f>
        <v>55553</v>
      </c>
      <c r="E54" s="104">
        <f>'[1]3. Forme contrattuali'!E5</f>
        <v>36113</v>
      </c>
      <c r="F54" s="104">
        <f>'[1]3. Forme contrattuali'!F5</f>
        <v>48556</v>
      </c>
      <c r="G54" s="104">
        <f>'[1]3. Forme contrattuali'!G5</f>
        <v>56506</v>
      </c>
      <c r="H54" s="107">
        <f t="shared" si="0"/>
        <v>1496</v>
      </c>
      <c r="I54" s="108">
        <f t="shared" si="1"/>
        <v>2.7195055444464641E-2</v>
      </c>
    </row>
    <row r="55" spans="2:27" s="8" customFormat="1" ht="12.75" x14ac:dyDescent="0.25">
      <c r="B55" s="8" t="s">
        <v>153</v>
      </c>
      <c r="C55" s="104">
        <f>'[1]3. Forme contrattuali'!C6</f>
        <v>18907</v>
      </c>
      <c r="D55" s="104">
        <f>'[1]3. Forme contrattuali'!D6</f>
        <v>13304</v>
      </c>
      <c r="E55" s="104">
        <f>'[1]3. Forme contrattuali'!E6</f>
        <v>7166</v>
      </c>
      <c r="F55" s="104">
        <f>'[1]3. Forme contrattuali'!F6</f>
        <v>7948</v>
      </c>
      <c r="G55" s="104">
        <f>'[1]3. Forme contrattuali'!G6</f>
        <v>11186</v>
      </c>
      <c r="H55" s="107">
        <f t="shared" si="0"/>
        <v>-7721</v>
      </c>
      <c r="I55" s="108">
        <f t="shared" si="1"/>
        <v>-0.40836727138097001</v>
      </c>
    </row>
    <row r="56" spans="2:27" s="8" customFormat="1" ht="12.75" x14ac:dyDescent="0.25">
      <c r="B56" s="8" t="s">
        <v>18</v>
      </c>
      <c r="C56" s="104">
        <f>'[1]3. Forme contrattuali'!C7</f>
        <v>6671</v>
      </c>
      <c r="D56" s="104">
        <f>'[1]3. Forme contrattuali'!D7</f>
        <v>7507</v>
      </c>
      <c r="E56" s="104">
        <f>'[1]3. Forme contrattuali'!E7</f>
        <v>3814</v>
      </c>
      <c r="F56" s="104">
        <f>'[1]3. Forme contrattuali'!F7</f>
        <v>5244</v>
      </c>
      <c r="G56" s="104">
        <f>'[1]3. Forme contrattuali'!G7</f>
        <v>6697</v>
      </c>
      <c r="H56" s="107">
        <f t="shared" si="0"/>
        <v>26</v>
      </c>
      <c r="I56" s="108">
        <f t="shared" si="1"/>
        <v>3.8974666466796582E-3</v>
      </c>
    </row>
    <row r="57" spans="2:27" s="8" customFormat="1" ht="12.75" x14ac:dyDescent="0.25">
      <c r="B57" s="8" t="s">
        <v>19</v>
      </c>
      <c r="C57" s="104">
        <f>'[1]3. Forme contrattuali'!C8</f>
        <v>23287</v>
      </c>
      <c r="D57" s="104">
        <f>'[1]3. Forme contrattuali'!D8</f>
        <v>25408</v>
      </c>
      <c r="E57" s="104">
        <f>'[1]3. Forme contrattuali'!E8</f>
        <v>17762</v>
      </c>
      <c r="F57" s="104">
        <f>'[1]3. Forme contrattuali'!F8</f>
        <v>24320</v>
      </c>
      <c r="G57" s="104">
        <f>'[1]3. Forme contrattuali'!G8</f>
        <v>26718</v>
      </c>
      <c r="H57" s="107">
        <f t="shared" si="0"/>
        <v>3431</v>
      </c>
      <c r="I57" s="108">
        <f t="shared" si="1"/>
        <v>0.14733542319749215</v>
      </c>
    </row>
    <row r="58" spans="2:27" s="8" customFormat="1" ht="12.75" x14ac:dyDescent="0.25">
      <c r="B58" s="8" t="s">
        <v>20</v>
      </c>
      <c r="C58" s="104">
        <f>'[1]3. Forme contrattuali'!C9</f>
        <v>284</v>
      </c>
      <c r="D58" s="104">
        <f>'[1]3. Forme contrattuali'!D9</f>
        <v>300</v>
      </c>
      <c r="E58" s="104">
        <f>'[1]3. Forme contrattuali'!E9</f>
        <v>534</v>
      </c>
      <c r="F58" s="104">
        <f>'[1]3. Forme contrattuali'!F9</f>
        <v>311</v>
      </c>
      <c r="G58" s="104">
        <f>'[1]3. Forme contrattuali'!G9</f>
        <v>252</v>
      </c>
      <c r="H58" s="107">
        <f t="shared" si="0"/>
        <v>-32</v>
      </c>
      <c r="I58" s="108">
        <f t="shared" si="1"/>
        <v>-0.11267605633802817</v>
      </c>
    </row>
    <row r="59" spans="2:27" s="8" customFormat="1" ht="12.75" x14ac:dyDescent="0.25">
      <c r="B59" s="8" t="s">
        <v>48</v>
      </c>
      <c r="C59" s="104">
        <f>'[1]3. Forme contrattuali'!C10</f>
        <v>6818</v>
      </c>
      <c r="D59" s="104">
        <f>'[1]3. Forme contrattuali'!D10</f>
        <v>6592</v>
      </c>
      <c r="E59" s="104">
        <f>'[1]3. Forme contrattuali'!E10</f>
        <v>3821</v>
      </c>
      <c r="F59" s="104">
        <f>'[1]3. Forme contrattuali'!F10</f>
        <v>5873</v>
      </c>
      <c r="G59" s="104">
        <f>'[1]3. Forme contrattuali'!G10</f>
        <v>6801</v>
      </c>
      <c r="H59" s="107">
        <f t="shared" si="0"/>
        <v>-17</v>
      </c>
      <c r="I59" s="108">
        <f t="shared" si="1"/>
        <v>-2.4933998239953063E-3</v>
      </c>
    </row>
    <row r="60" spans="2:27" s="8" customFormat="1" ht="12.75" x14ac:dyDescent="0.25">
      <c r="B60" s="8" t="s">
        <v>21</v>
      </c>
      <c r="C60" s="104">
        <f>'[1]3. Forme contrattuali'!C11</f>
        <v>81</v>
      </c>
      <c r="D60" s="104">
        <f>'[1]3. Forme contrattuali'!D11</f>
        <v>96</v>
      </c>
      <c r="E60" s="104">
        <f>'[1]3. Forme contrattuali'!E11</f>
        <v>69</v>
      </c>
      <c r="F60" s="104">
        <f>'[1]3. Forme contrattuali'!F11</f>
        <v>53</v>
      </c>
      <c r="G60" s="104">
        <f>'[1]3. Forme contrattuali'!G11</f>
        <v>67</v>
      </c>
      <c r="H60" s="107">
        <f t="shared" si="0"/>
        <v>-14</v>
      </c>
      <c r="I60" s="108">
        <f t="shared" si="1"/>
        <v>-0.1728395061728395</v>
      </c>
    </row>
    <row r="61" spans="2:27" s="8" customFormat="1" ht="12.75" x14ac:dyDescent="0.25">
      <c r="B61" s="109" t="s">
        <v>77</v>
      </c>
      <c r="C61" s="110">
        <f>SUM(C53:C60)</f>
        <v>119860</v>
      </c>
      <c r="D61" s="110">
        <f t="shared" ref="D61:E61" si="2">SUM(D53:D60)</f>
        <v>117920</v>
      </c>
      <c r="E61" s="110">
        <f t="shared" si="2"/>
        <v>74947</v>
      </c>
      <c r="F61" s="110">
        <f>SUM(F53:F60)</f>
        <v>99140</v>
      </c>
      <c r="G61" s="110">
        <f>SUM(G53:G60)</f>
        <v>117307</v>
      </c>
      <c r="H61" s="111">
        <f t="shared" si="0"/>
        <v>-2553</v>
      </c>
      <c r="I61" s="112">
        <f>(G61-C61)/C61</f>
        <v>-2.1299849824795596E-2</v>
      </c>
    </row>
    <row r="62" spans="2:27" s="8" customFormat="1" ht="24.95" customHeight="1" x14ac:dyDescent="0.2">
      <c r="B62" s="21" t="s">
        <v>47</v>
      </c>
      <c r="C62" s="113"/>
      <c r="D62" s="113"/>
      <c r="E62" s="113"/>
      <c r="G62" s="113"/>
      <c r="H62" s="114"/>
      <c r="I62" s="115"/>
    </row>
    <row r="63" spans="2:27" s="8" customFormat="1" ht="12.75" x14ac:dyDescent="0.25">
      <c r="B63" s="79"/>
      <c r="C63" s="128"/>
      <c r="D63" s="128"/>
      <c r="E63" s="128"/>
      <c r="F63" s="79"/>
      <c r="G63" s="128"/>
      <c r="H63" s="129"/>
      <c r="I63" s="108"/>
    </row>
    <row r="64" spans="2:27" s="8" customFormat="1" ht="12.75" x14ac:dyDescent="0.25">
      <c r="B64" s="79"/>
      <c r="C64" s="125">
        <v>2018</v>
      </c>
      <c r="D64" s="125">
        <v>2019</v>
      </c>
      <c r="E64" s="125">
        <v>2020</v>
      </c>
      <c r="F64" s="125">
        <v>2021</v>
      </c>
      <c r="G64" s="125">
        <v>2022</v>
      </c>
      <c r="H64" s="129"/>
      <c r="I64" s="108"/>
    </row>
    <row r="65" spans="2:9" s="8" customFormat="1" ht="12.75" x14ac:dyDescent="0.25">
      <c r="B65" s="79" t="s">
        <v>16</v>
      </c>
      <c r="C65" s="126">
        <f>C53/$C$53*100</f>
        <v>100</v>
      </c>
      <c r="D65" s="126">
        <f t="shared" ref="D65:E65" si="3">D53/$C$53*100</f>
        <v>104.06725744149057</v>
      </c>
      <c r="E65" s="126">
        <f t="shared" si="3"/>
        <v>64.394455805498751</v>
      </c>
      <c r="F65" s="126">
        <f>F53/$C$53*100</f>
        <v>77.652806180413549</v>
      </c>
      <c r="G65" s="126">
        <f>G53/$C$53*100</f>
        <v>103.1583730970234</v>
      </c>
      <c r="H65" s="129"/>
      <c r="I65" s="108"/>
    </row>
    <row r="66" spans="2:9" s="8" customFormat="1" ht="12.75" x14ac:dyDescent="0.25">
      <c r="B66" s="79" t="s">
        <v>17</v>
      </c>
      <c r="C66" s="126">
        <f>C54/$C$54*100</f>
        <v>100</v>
      </c>
      <c r="D66" s="126">
        <f t="shared" ref="D66:E66" si="4">D54/$C$54*100</f>
        <v>100.98709325577168</v>
      </c>
      <c r="E66" s="126">
        <f t="shared" si="4"/>
        <v>65.648063988365763</v>
      </c>
      <c r="F66" s="126">
        <f>F54/$C$54*100</f>
        <v>88.267587711325206</v>
      </c>
      <c r="G66" s="126">
        <f>G54/$C$54*100</f>
        <v>102.71950554444646</v>
      </c>
      <c r="H66" s="129"/>
      <c r="I66" s="108"/>
    </row>
    <row r="67" spans="2:9" s="8" customFormat="1" ht="12.75" x14ac:dyDescent="0.25">
      <c r="B67" s="79" t="s">
        <v>153</v>
      </c>
      <c r="C67" s="126">
        <f>C55/$C$55*100</f>
        <v>100</v>
      </c>
      <c r="D67" s="126">
        <f t="shared" ref="D67:E67" si="5">D55/$C$55*100</f>
        <v>70.365473105199129</v>
      </c>
      <c r="E67" s="126">
        <f t="shared" si="5"/>
        <v>37.90130639445708</v>
      </c>
      <c r="F67" s="126">
        <f>F55/$C$55*100</f>
        <v>42.03734066747765</v>
      </c>
      <c r="G67" s="126">
        <f>G55/$C$55*100</f>
        <v>59.163272861902996</v>
      </c>
      <c r="H67" s="129"/>
      <c r="I67" s="108"/>
    </row>
    <row r="68" spans="2:9" s="8" customFormat="1" ht="12.75" x14ac:dyDescent="0.25">
      <c r="B68" s="79" t="s">
        <v>18</v>
      </c>
      <c r="C68" s="126">
        <f>C56/$C$56*100</f>
        <v>100</v>
      </c>
      <c r="D68" s="126">
        <f t="shared" ref="D68:E68" si="6">D56/$C$56*100</f>
        <v>112.53185429470844</v>
      </c>
      <c r="E68" s="126">
        <f t="shared" si="6"/>
        <v>57.172837655523914</v>
      </c>
      <c r="F68" s="126">
        <f>F56/$C$56*100</f>
        <v>78.608904212262033</v>
      </c>
      <c r="G68" s="126">
        <f>G56/$C$56*100</f>
        <v>100.38974666466795</v>
      </c>
      <c r="H68" s="129"/>
      <c r="I68" s="108"/>
    </row>
    <row r="69" spans="2:9" s="3" customFormat="1" x14ac:dyDescent="0.25">
      <c r="B69" s="79" t="s">
        <v>19</v>
      </c>
      <c r="C69" s="126">
        <f>C57/$C$57*100</f>
        <v>100</v>
      </c>
      <c r="D69" s="126">
        <f t="shared" ref="D69:E69" si="7">D57/$C$57*100</f>
        <v>109.1080860565981</v>
      </c>
      <c r="E69" s="126">
        <f t="shared" si="7"/>
        <v>76.274316142053507</v>
      </c>
      <c r="F69" s="126">
        <f>F57/$C$57*100</f>
        <v>104.43595138918711</v>
      </c>
      <c r="G69" s="126">
        <f>G57/$C$57*100</f>
        <v>114.73354231974922</v>
      </c>
      <c r="H69" s="80"/>
    </row>
    <row r="70" spans="2:9" s="3" customFormat="1" x14ac:dyDescent="0.25">
      <c r="B70" s="79" t="s">
        <v>20</v>
      </c>
      <c r="C70" s="126">
        <f>C58/$C$58*100</f>
        <v>100</v>
      </c>
      <c r="D70" s="126">
        <f t="shared" ref="D70:E70" si="8">D58/$C$58*100</f>
        <v>105.63380281690141</v>
      </c>
      <c r="E70" s="126">
        <f t="shared" si="8"/>
        <v>188.02816901408451</v>
      </c>
      <c r="F70" s="126">
        <f>F58/$C$58*100</f>
        <v>109.50704225352112</v>
      </c>
      <c r="G70" s="126">
        <f>G58/$C$58*100</f>
        <v>88.732394366197184</v>
      </c>
      <c r="H70" s="80"/>
    </row>
    <row r="71" spans="2:9" s="3" customFormat="1" x14ac:dyDescent="0.25">
      <c r="B71" s="79" t="s">
        <v>48</v>
      </c>
      <c r="C71" s="126">
        <f>C59/$C$59*100</f>
        <v>100</v>
      </c>
      <c r="D71" s="126">
        <f t="shared" ref="D71:E71" si="9">D59/$C$59*100</f>
        <v>96.685244939865072</v>
      </c>
      <c r="E71" s="126">
        <f t="shared" si="9"/>
        <v>56.042827808741571</v>
      </c>
      <c r="F71" s="126">
        <f>F59/$C$59*100</f>
        <v>86.139630390143736</v>
      </c>
      <c r="G71" s="126">
        <f>G59/$C$59*100</f>
        <v>99.750660017600467</v>
      </c>
      <c r="H71" s="80"/>
    </row>
    <row r="72" spans="2:9" s="3" customFormat="1" x14ac:dyDescent="0.25"/>
    <row r="73" spans="2:9" s="3" customFormat="1" x14ac:dyDescent="0.25"/>
    <row r="74" spans="2:9" s="8" customFormat="1" ht="24.95" customHeight="1" x14ac:dyDescent="0.25">
      <c r="B74" s="1" t="s">
        <v>330</v>
      </c>
    </row>
    <row r="75" spans="2:9" s="8" customFormat="1" ht="25.5" x14ac:dyDescent="0.25">
      <c r="B75" s="9" t="s">
        <v>15</v>
      </c>
      <c r="C75" s="105">
        <v>2018</v>
      </c>
      <c r="D75" s="105">
        <v>2019</v>
      </c>
      <c r="E75" s="105">
        <v>2020</v>
      </c>
      <c r="F75" s="105">
        <v>2021</v>
      </c>
      <c r="G75" s="105">
        <v>2022</v>
      </c>
      <c r="H75" s="106" t="s">
        <v>171</v>
      </c>
      <c r="I75" s="106" t="s">
        <v>172</v>
      </c>
    </row>
    <row r="76" spans="2:9" s="8" customFormat="1" ht="12.75" x14ac:dyDescent="0.25">
      <c r="B76" s="8" t="s">
        <v>16</v>
      </c>
      <c r="C76" s="104">
        <f>'[1]3. Forme contrattuali'!C18</f>
        <v>1625</v>
      </c>
      <c r="D76" s="104">
        <f>'[1]3. Forme contrattuali'!D18</f>
        <v>1803</v>
      </c>
      <c r="E76" s="104">
        <f>'[1]3. Forme contrattuali'!E18</f>
        <v>1102</v>
      </c>
      <c r="F76" s="104">
        <f>'[1]3. Forme contrattuali'!F18</f>
        <v>1318</v>
      </c>
      <c r="G76" s="104">
        <f>'[1]3. Forme contrattuali'!G18</f>
        <v>1571</v>
      </c>
      <c r="H76" s="107">
        <f t="shared" ref="H76:H84" si="10">G76-C76</f>
        <v>-54</v>
      </c>
      <c r="I76" s="108">
        <f t="shared" ref="I76:I82" si="11">(G76-C76)/C76</f>
        <v>-3.323076923076923E-2</v>
      </c>
    </row>
    <row r="77" spans="2:9" s="8" customFormat="1" ht="12.75" x14ac:dyDescent="0.25">
      <c r="B77" s="8" t="s">
        <v>17</v>
      </c>
      <c r="C77" s="104">
        <f>'[1]3. Forme contrattuali'!C19</f>
        <v>12468</v>
      </c>
      <c r="D77" s="104">
        <f>'[1]3. Forme contrattuali'!D19</f>
        <v>12159</v>
      </c>
      <c r="E77" s="104">
        <f>'[1]3. Forme contrattuali'!E19</f>
        <v>7932</v>
      </c>
      <c r="F77" s="104">
        <f>'[1]3. Forme contrattuali'!F19</f>
        <v>10311</v>
      </c>
      <c r="G77" s="104">
        <f>'[1]3. Forme contrattuali'!G19</f>
        <v>11951</v>
      </c>
      <c r="H77" s="107">
        <f t="shared" si="10"/>
        <v>-517</v>
      </c>
      <c r="I77" s="108">
        <f t="shared" si="11"/>
        <v>-4.1466153352582615E-2</v>
      </c>
    </row>
    <row r="78" spans="2:9" s="8" customFormat="1" ht="12.75" x14ac:dyDescent="0.25">
      <c r="B78" s="8" t="s">
        <v>153</v>
      </c>
      <c r="C78" s="104">
        <f>'[1]3. Forme contrattuali'!C20</f>
        <v>2315</v>
      </c>
      <c r="D78" s="104">
        <f>'[1]3. Forme contrattuali'!D20</f>
        <v>1635</v>
      </c>
      <c r="E78" s="104">
        <f>'[1]3. Forme contrattuali'!E20</f>
        <v>1191</v>
      </c>
      <c r="F78" s="104">
        <f>'[1]3. Forme contrattuali'!F20</f>
        <v>1541</v>
      </c>
      <c r="G78" s="104">
        <f>'[1]3. Forme contrattuali'!G20</f>
        <v>1774</v>
      </c>
      <c r="H78" s="107">
        <f t="shared" si="10"/>
        <v>-541</v>
      </c>
      <c r="I78" s="108">
        <f t="shared" si="11"/>
        <v>-0.23369330453563714</v>
      </c>
    </row>
    <row r="79" spans="2:9" s="8" customFormat="1" ht="12.75" x14ac:dyDescent="0.25">
      <c r="B79" s="8" t="s">
        <v>18</v>
      </c>
      <c r="C79" s="104">
        <f>'[1]3. Forme contrattuali'!C21</f>
        <v>1055</v>
      </c>
      <c r="D79" s="104">
        <f>'[1]3. Forme contrattuali'!D21</f>
        <v>1286</v>
      </c>
      <c r="E79" s="104">
        <f>'[1]3. Forme contrattuali'!E21</f>
        <v>671</v>
      </c>
      <c r="F79" s="104">
        <f>'[1]3. Forme contrattuali'!F21</f>
        <v>861</v>
      </c>
      <c r="G79" s="104">
        <f>'[1]3. Forme contrattuali'!G21</f>
        <v>1138</v>
      </c>
      <c r="H79" s="107">
        <f t="shared" si="10"/>
        <v>83</v>
      </c>
      <c r="I79" s="108">
        <f t="shared" si="11"/>
        <v>7.8672985781990515E-2</v>
      </c>
    </row>
    <row r="80" spans="2:9" s="8" customFormat="1" ht="12.75" x14ac:dyDescent="0.25">
      <c r="B80" s="8" t="s">
        <v>19</v>
      </c>
      <c r="C80" s="104">
        <f>'[1]3. Forme contrattuali'!C22</f>
        <v>6216</v>
      </c>
      <c r="D80" s="104">
        <f>'[1]3. Forme contrattuali'!D22</f>
        <v>6545</v>
      </c>
      <c r="E80" s="104">
        <f>'[1]3. Forme contrattuali'!E22</f>
        <v>5129</v>
      </c>
      <c r="F80" s="104">
        <f>'[1]3. Forme contrattuali'!F22</f>
        <v>6653</v>
      </c>
      <c r="G80" s="104">
        <f>'[1]3. Forme contrattuali'!G22</f>
        <v>6652</v>
      </c>
      <c r="H80" s="107">
        <f t="shared" si="10"/>
        <v>436</v>
      </c>
      <c r="I80" s="108">
        <f t="shared" si="11"/>
        <v>7.0141570141570145E-2</v>
      </c>
    </row>
    <row r="81" spans="2:9" s="8" customFormat="1" ht="12.75" x14ac:dyDescent="0.25">
      <c r="B81" s="8" t="s">
        <v>20</v>
      </c>
      <c r="C81" s="104">
        <f>'[1]3. Forme contrattuali'!C23</f>
        <v>49</v>
      </c>
      <c r="D81" s="104">
        <f>'[1]3. Forme contrattuali'!D23</f>
        <v>55</v>
      </c>
      <c r="E81" s="104">
        <f>'[1]3. Forme contrattuali'!E23</f>
        <v>149</v>
      </c>
      <c r="F81" s="104">
        <f>'[1]3. Forme contrattuali'!F23</f>
        <v>67</v>
      </c>
      <c r="G81" s="104">
        <f>'[1]3. Forme contrattuali'!G23</f>
        <v>47</v>
      </c>
      <c r="H81" s="107">
        <f t="shared" si="10"/>
        <v>-2</v>
      </c>
      <c r="I81" s="108">
        <f t="shared" si="11"/>
        <v>-4.0816326530612242E-2</v>
      </c>
    </row>
    <row r="82" spans="2:9" s="8" customFormat="1" ht="12.75" x14ac:dyDescent="0.25">
      <c r="B82" s="8" t="s">
        <v>48</v>
      </c>
      <c r="C82" s="104">
        <f>'[1]3. Forme contrattuali'!C24</f>
        <v>1197</v>
      </c>
      <c r="D82" s="104">
        <f>'[1]3. Forme contrattuali'!D24</f>
        <v>1222</v>
      </c>
      <c r="E82" s="104">
        <f>'[1]3. Forme contrattuali'!E24</f>
        <v>737</v>
      </c>
      <c r="F82" s="104">
        <f>'[1]3. Forme contrattuali'!F24</f>
        <v>1244</v>
      </c>
      <c r="G82" s="104">
        <f>'[1]3. Forme contrattuali'!G24</f>
        <v>897</v>
      </c>
      <c r="H82" s="107">
        <f t="shared" si="10"/>
        <v>-300</v>
      </c>
      <c r="I82" s="108">
        <f t="shared" si="11"/>
        <v>-0.25062656641604009</v>
      </c>
    </row>
    <row r="83" spans="2:9" s="8" customFormat="1" ht="12.75" x14ac:dyDescent="0.25">
      <c r="B83" s="8" t="s">
        <v>21</v>
      </c>
      <c r="C83" s="104">
        <f>'[1]3. Forme contrattuali'!C25</f>
        <v>0</v>
      </c>
      <c r="D83" s="104">
        <f>'[1]3. Forme contrattuali'!D25</f>
        <v>0</v>
      </c>
      <c r="E83" s="104">
        <f>'[1]3. Forme contrattuali'!E25</f>
        <v>0</v>
      </c>
      <c r="F83" s="104">
        <f>'[1]3. Forme contrattuali'!F25</f>
        <v>0</v>
      </c>
      <c r="G83" s="104">
        <f>'[1]3. Forme contrattuali'!G25</f>
        <v>0</v>
      </c>
      <c r="H83" s="107">
        <f t="shared" si="10"/>
        <v>0</v>
      </c>
      <c r="I83" s="108" t="s">
        <v>146</v>
      </c>
    </row>
    <row r="84" spans="2:9" s="8" customFormat="1" ht="12.75" x14ac:dyDescent="0.25">
      <c r="B84" s="109" t="s">
        <v>77</v>
      </c>
      <c r="C84" s="110">
        <f>SUM(C76:C83)</f>
        <v>24925</v>
      </c>
      <c r="D84" s="110">
        <f t="shared" ref="D84:E84" si="12">SUM(D76:D83)</f>
        <v>24705</v>
      </c>
      <c r="E84" s="110">
        <f t="shared" si="12"/>
        <v>16911</v>
      </c>
      <c r="F84" s="110">
        <f>SUM(F76:F83)</f>
        <v>21995</v>
      </c>
      <c r="G84" s="110">
        <f>SUM(G76:G83)</f>
        <v>24030</v>
      </c>
      <c r="H84" s="111">
        <f t="shared" si="10"/>
        <v>-895</v>
      </c>
      <c r="I84" s="112">
        <f>(G84-C84)/C84</f>
        <v>-3.5907723169508528E-2</v>
      </c>
    </row>
    <row r="85" spans="2:9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</row>
    <row r="86" spans="2:9" s="8" customFormat="1" ht="12.75" x14ac:dyDescent="0.25">
      <c r="C86" s="117"/>
      <c r="D86" s="117"/>
      <c r="E86" s="117"/>
      <c r="G86" s="117"/>
      <c r="H86" s="107"/>
      <c r="I86" s="108"/>
    </row>
    <row r="87" spans="2:9" s="8" customFormat="1" ht="12.75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9"/>
      <c r="I87" s="108"/>
    </row>
    <row r="88" spans="2:9" s="8" customFormat="1" ht="12.75" x14ac:dyDescent="0.25">
      <c r="B88" s="79" t="s">
        <v>16</v>
      </c>
      <c r="C88" s="126">
        <f>C76/$C$76*100</f>
        <v>100</v>
      </c>
      <c r="D88" s="126">
        <f t="shared" ref="D88:E88" si="13">D76/$C$76*100</f>
        <v>110.95384615384616</v>
      </c>
      <c r="E88" s="126">
        <f t="shared" si="13"/>
        <v>67.815384615384616</v>
      </c>
      <c r="F88" s="126">
        <f>F76/$C$76*100</f>
        <v>81.107692307692304</v>
      </c>
      <c r="G88" s="126">
        <f>G76/$C$76*100</f>
        <v>96.676923076923075</v>
      </c>
      <c r="H88" s="129"/>
      <c r="I88" s="108"/>
    </row>
    <row r="89" spans="2:9" s="8" customFormat="1" ht="12.75" x14ac:dyDescent="0.25">
      <c r="B89" s="79" t="s">
        <v>17</v>
      </c>
      <c r="C89" s="126">
        <f>C77/$C$77*100</f>
        <v>100</v>
      </c>
      <c r="D89" s="126">
        <f t="shared" ref="D89:E89" si="14">D77/$C$77*100</f>
        <v>97.521655437921069</v>
      </c>
      <c r="E89" s="126">
        <f t="shared" si="14"/>
        <v>63.618864292589031</v>
      </c>
      <c r="F89" s="126">
        <f>F77/$C$77*100</f>
        <v>82.699711260827726</v>
      </c>
      <c r="G89" s="126">
        <f>G77/$C$77*100</f>
        <v>95.853384664741739</v>
      </c>
      <c r="H89" s="129"/>
      <c r="I89" s="108"/>
    </row>
    <row r="90" spans="2:9" s="8" customFormat="1" ht="12.75" x14ac:dyDescent="0.25">
      <c r="B90" s="79" t="s">
        <v>153</v>
      </c>
      <c r="C90" s="126">
        <f>C78/$C$78*100</f>
        <v>100</v>
      </c>
      <c r="D90" s="126">
        <f t="shared" ref="D90:E90" si="15">D78/$C$78*100</f>
        <v>70.626349892008648</v>
      </c>
      <c r="E90" s="126">
        <f t="shared" si="15"/>
        <v>51.447084233261343</v>
      </c>
      <c r="F90" s="126">
        <f>F78/$C$78*100</f>
        <v>66.565874730021605</v>
      </c>
      <c r="G90" s="126">
        <f>G78/$C$78*100</f>
        <v>76.63066954643628</v>
      </c>
      <c r="H90" s="129"/>
      <c r="I90" s="108"/>
    </row>
    <row r="91" spans="2:9" s="8" customFormat="1" ht="12.75" x14ac:dyDescent="0.25">
      <c r="B91" s="79" t="s">
        <v>18</v>
      </c>
      <c r="C91" s="126">
        <f>C79/$C$79*100</f>
        <v>100</v>
      </c>
      <c r="D91" s="126">
        <f t="shared" ref="D91:E91" si="16">D79/$C$79*100</f>
        <v>121.89573459715639</v>
      </c>
      <c r="E91" s="126">
        <f t="shared" si="16"/>
        <v>63.601895734597157</v>
      </c>
      <c r="F91" s="126">
        <f>F79/$C$79*100</f>
        <v>81.611374407582943</v>
      </c>
      <c r="G91" s="126">
        <f>G79/$C$79*100</f>
        <v>107.86729857819905</v>
      </c>
      <c r="H91" s="129"/>
      <c r="I91" s="108"/>
    </row>
    <row r="92" spans="2:9" s="3" customFormat="1" x14ac:dyDescent="0.25">
      <c r="B92" s="79" t="s">
        <v>19</v>
      </c>
      <c r="C92" s="126">
        <f>C80/$C$80*100</f>
        <v>100</v>
      </c>
      <c r="D92" s="126">
        <f t="shared" ref="D92:E92" si="17">D80/$C$80*100</f>
        <v>105.2927927927928</v>
      </c>
      <c r="E92" s="126">
        <f t="shared" si="17"/>
        <v>82.51287001287001</v>
      </c>
      <c r="F92" s="126">
        <f>F80/$C$80*100</f>
        <v>107.03024453024452</v>
      </c>
      <c r="G92" s="126">
        <f>G80/$C$80*100</f>
        <v>107.01415701415702</v>
      </c>
      <c r="H92" s="80"/>
    </row>
    <row r="93" spans="2:9" s="3" customFormat="1" x14ac:dyDescent="0.25">
      <c r="B93" s="79" t="s">
        <v>20</v>
      </c>
      <c r="C93" s="126">
        <f>C81/$C$81*100</f>
        <v>100</v>
      </c>
      <c r="D93" s="126">
        <f t="shared" ref="D93:E93" si="18">D81/$C$81*100</f>
        <v>112.24489795918366</v>
      </c>
      <c r="E93" s="126">
        <f t="shared" si="18"/>
        <v>304.08163265306121</v>
      </c>
      <c r="F93" s="126">
        <f>F81/$C$81*100</f>
        <v>136.73469387755102</v>
      </c>
      <c r="G93" s="126">
        <f>G81/$C$81*100</f>
        <v>95.918367346938766</v>
      </c>
      <c r="H93" s="80"/>
    </row>
    <row r="94" spans="2:9" s="3" customFormat="1" x14ac:dyDescent="0.25">
      <c r="B94" s="79" t="s">
        <v>48</v>
      </c>
      <c r="C94" s="126">
        <f>C82/$C$82*100</f>
        <v>100</v>
      </c>
      <c r="D94" s="126">
        <f t="shared" ref="D94:E94" si="19">D82/$C$82*100</f>
        <v>102.08855472013367</v>
      </c>
      <c r="E94" s="126">
        <f t="shared" si="19"/>
        <v>61.570593149540521</v>
      </c>
      <c r="F94" s="126">
        <f>F82/$C$82*100</f>
        <v>103.92648287385128</v>
      </c>
      <c r="G94" s="126">
        <f>G82/$C$82*100</f>
        <v>74.937343358395992</v>
      </c>
      <c r="H94" s="80"/>
    </row>
    <row r="95" spans="2:9" s="3" customFormat="1" x14ac:dyDescent="0.25">
      <c r="B95" s="80"/>
      <c r="C95" s="80"/>
      <c r="D95" s="80"/>
      <c r="E95" s="80"/>
      <c r="F95" s="80"/>
      <c r="G95" s="80"/>
      <c r="H95" s="80"/>
    </row>
    <row r="96" spans="2:9" s="3" customFormat="1" x14ac:dyDescent="0.25">
      <c r="B96" s="8"/>
      <c r="C96" s="104"/>
      <c r="D96" s="104"/>
      <c r="E96" s="104"/>
      <c r="G96" s="104"/>
    </row>
    <row r="97" spans="2:9" s="8" customFormat="1" ht="24.95" customHeight="1" x14ac:dyDescent="0.25">
      <c r="B97" s="1" t="s">
        <v>331</v>
      </c>
    </row>
    <row r="98" spans="2:9" s="8" customFormat="1" ht="25.5" x14ac:dyDescent="0.25">
      <c r="B98" s="9" t="s">
        <v>54</v>
      </c>
      <c r="C98" s="105">
        <v>2018</v>
      </c>
      <c r="D98" s="105">
        <v>2019</v>
      </c>
      <c r="E98" s="105">
        <v>2020</v>
      </c>
      <c r="F98" s="105">
        <v>2021</v>
      </c>
      <c r="G98" s="105">
        <v>2022</v>
      </c>
      <c r="H98" s="106" t="s">
        <v>171</v>
      </c>
      <c r="I98" s="106" t="s">
        <v>172</v>
      </c>
    </row>
    <row r="99" spans="2:9" s="8" customFormat="1" ht="12.75" x14ac:dyDescent="0.25">
      <c r="B99" s="8" t="s">
        <v>16</v>
      </c>
      <c r="C99" s="104">
        <f>'[1]3. Forme contrattuali'!C32</f>
        <v>232</v>
      </c>
      <c r="D99" s="104">
        <f>'[1]3. Forme contrattuali'!D32</f>
        <v>254</v>
      </c>
      <c r="E99" s="104">
        <f>'[1]3. Forme contrattuali'!E32</f>
        <v>179</v>
      </c>
      <c r="F99" s="104">
        <f>'[1]3. Forme contrattuali'!F32</f>
        <v>257</v>
      </c>
      <c r="G99" s="104">
        <f>'[1]3. Forme contrattuali'!G32</f>
        <v>226</v>
      </c>
      <c r="H99" s="107">
        <f t="shared" ref="H99:H107" si="20">G99-C99</f>
        <v>-6</v>
      </c>
      <c r="I99" s="108">
        <f t="shared" ref="I99:I105" si="21">(G99-C99)/C99</f>
        <v>-2.5862068965517241E-2</v>
      </c>
    </row>
    <row r="100" spans="2:9" s="8" customFormat="1" ht="12.75" x14ac:dyDescent="0.25">
      <c r="B100" s="8" t="s">
        <v>17</v>
      </c>
      <c r="C100" s="104">
        <f>'[1]3. Forme contrattuali'!C33</f>
        <v>1358</v>
      </c>
      <c r="D100" s="104">
        <f>'[1]3. Forme contrattuali'!D33</f>
        <v>1280</v>
      </c>
      <c r="E100" s="104">
        <f>'[1]3. Forme contrattuali'!E33</f>
        <v>915</v>
      </c>
      <c r="F100" s="104">
        <f>'[1]3. Forme contrattuali'!F33</f>
        <v>1172</v>
      </c>
      <c r="G100" s="104">
        <f>'[1]3. Forme contrattuali'!G33</f>
        <v>1367</v>
      </c>
      <c r="H100" s="107">
        <f t="shared" si="20"/>
        <v>9</v>
      </c>
      <c r="I100" s="108">
        <f t="shared" si="21"/>
        <v>6.6273932253313695E-3</v>
      </c>
    </row>
    <row r="101" spans="2:9" s="8" customFormat="1" ht="12.75" x14ac:dyDescent="0.25">
      <c r="B101" s="8" t="s">
        <v>153</v>
      </c>
      <c r="C101" s="104">
        <f>'[1]3. Forme contrattuali'!C34</f>
        <v>227</v>
      </c>
      <c r="D101" s="104">
        <f>'[1]3. Forme contrattuali'!D34</f>
        <v>182</v>
      </c>
      <c r="E101" s="104">
        <f>'[1]3. Forme contrattuali'!E34</f>
        <v>133</v>
      </c>
      <c r="F101" s="104">
        <f>'[1]3. Forme contrattuali'!F34</f>
        <v>258</v>
      </c>
      <c r="G101" s="104">
        <f>'[1]3. Forme contrattuali'!G34</f>
        <v>320</v>
      </c>
      <c r="H101" s="107">
        <f t="shared" si="20"/>
        <v>93</v>
      </c>
      <c r="I101" s="108">
        <f t="shared" si="21"/>
        <v>0.40969162995594716</v>
      </c>
    </row>
    <row r="102" spans="2:9" s="8" customFormat="1" ht="12.75" x14ac:dyDescent="0.25">
      <c r="B102" s="8" t="s">
        <v>18</v>
      </c>
      <c r="C102" s="104">
        <f>'[1]3. Forme contrattuali'!C35</f>
        <v>135</v>
      </c>
      <c r="D102" s="104">
        <f>'[1]3. Forme contrattuali'!D35</f>
        <v>153</v>
      </c>
      <c r="E102" s="104">
        <f>'[1]3. Forme contrattuali'!E35</f>
        <v>76</v>
      </c>
      <c r="F102" s="104">
        <f>'[1]3. Forme contrattuali'!F35</f>
        <v>91</v>
      </c>
      <c r="G102" s="104">
        <f>'[1]3. Forme contrattuali'!G35</f>
        <v>111</v>
      </c>
      <c r="H102" s="107">
        <f t="shared" si="20"/>
        <v>-24</v>
      </c>
      <c r="I102" s="108">
        <f t="shared" si="21"/>
        <v>-0.17777777777777778</v>
      </c>
    </row>
    <row r="103" spans="2:9" s="8" customFormat="1" ht="12.75" x14ac:dyDescent="0.25">
      <c r="B103" s="8" t="s">
        <v>19</v>
      </c>
      <c r="C103" s="104">
        <f>'[1]3. Forme contrattuali'!C36</f>
        <v>1041</v>
      </c>
      <c r="D103" s="104">
        <f>'[1]3. Forme contrattuali'!D36</f>
        <v>1148</v>
      </c>
      <c r="E103" s="104">
        <f>'[1]3. Forme contrattuali'!E36</f>
        <v>825</v>
      </c>
      <c r="F103" s="104">
        <f>'[1]3. Forme contrattuali'!F36</f>
        <v>1172</v>
      </c>
      <c r="G103" s="104">
        <f>'[1]3. Forme contrattuali'!G36</f>
        <v>1222</v>
      </c>
      <c r="H103" s="107">
        <f t="shared" si="20"/>
        <v>181</v>
      </c>
      <c r="I103" s="108">
        <f t="shared" si="21"/>
        <v>0.17387127761767532</v>
      </c>
    </row>
    <row r="104" spans="2:9" s="8" customFormat="1" ht="12.75" x14ac:dyDescent="0.25">
      <c r="B104" s="8" t="s">
        <v>20</v>
      </c>
      <c r="C104" s="104">
        <f>'[1]3. Forme contrattuali'!C37</f>
        <v>5</v>
      </c>
      <c r="D104" s="104">
        <f>'[1]3. Forme contrattuali'!D37</f>
        <v>3</v>
      </c>
      <c r="E104" s="104">
        <f>'[1]3. Forme contrattuali'!E37</f>
        <v>11</v>
      </c>
      <c r="F104" s="104">
        <f>'[1]3. Forme contrattuali'!F37</f>
        <v>11</v>
      </c>
      <c r="G104" s="104">
        <f>'[1]3. Forme contrattuali'!G37</f>
        <v>6</v>
      </c>
      <c r="H104" s="107">
        <f t="shared" si="20"/>
        <v>1</v>
      </c>
      <c r="I104" s="108">
        <f t="shared" si="21"/>
        <v>0.2</v>
      </c>
    </row>
    <row r="105" spans="2:9" s="8" customFormat="1" ht="12.75" x14ac:dyDescent="0.25">
      <c r="B105" s="8" t="s">
        <v>48</v>
      </c>
      <c r="C105" s="104">
        <f>'[1]3. Forme contrattuali'!C38</f>
        <v>64</v>
      </c>
      <c r="D105" s="104">
        <f>'[1]3. Forme contrattuali'!D38</f>
        <v>71</v>
      </c>
      <c r="E105" s="104">
        <f>'[1]3. Forme contrattuali'!E38</f>
        <v>52</v>
      </c>
      <c r="F105" s="104">
        <f>'[1]3. Forme contrattuali'!F38</f>
        <v>57</v>
      </c>
      <c r="G105" s="104">
        <f>'[1]3. Forme contrattuali'!G38</f>
        <v>48</v>
      </c>
      <c r="H105" s="107">
        <f t="shared" si="20"/>
        <v>-16</v>
      </c>
      <c r="I105" s="108">
        <f t="shared" si="21"/>
        <v>-0.25</v>
      </c>
    </row>
    <row r="106" spans="2:9" s="8" customFormat="1" ht="12.75" x14ac:dyDescent="0.25">
      <c r="B106" s="8" t="s">
        <v>21</v>
      </c>
      <c r="C106" s="104">
        <f>'[1]3. Forme contrattuali'!C39</f>
        <v>0</v>
      </c>
      <c r="D106" s="104">
        <f>'[1]3. Forme contrattuali'!D39</f>
        <v>0</v>
      </c>
      <c r="E106" s="104">
        <f>'[1]3. Forme contrattuali'!E39</f>
        <v>0</v>
      </c>
      <c r="F106" s="104">
        <f>'[1]3. Forme contrattuali'!F39</f>
        <v>0</v>
      </c>
      <c r="G106" s="104">
        <f>'[1]3. Forme contrattuali'!G39</f>
        <v>0</v>
      </c>
      <c r="H106" s="107">
        <f t="shared" si="20"/>
        <v>0</v>
      </c>
      <c r="I106" s="108" t="s">
        <v>146</v>
      </c>
    </row>
    <row r="107" spans="2:9" s="8" customFormat="1" ht="12.75" x14ac:dyDescent="0.25">
      <c r="B107" s="109" t="s">
        <v>77</v>
      </c>
      <c r="C107" s="110">
        <f>SUM(C99:C106)</f>
        <v>3062</v>
      </c>
      <c r="D107" s="110">
        <f t="shared" ref="D107:E107" si="22">SUM(D99:D106)</f>
        <v>3091</v>
      </c>
      <c r="E107" s="110">
        <f t="shared" si="22"/>
        <v>2191</v>
      </c>
      <c r="F107" s="110">
        <f>SUM(F99:F106)</f>
        <v>3018</v>
      </c>
      <c r="G107" s="110">
        <f>SUM(G99:G106)</f>
        <v>3300</v>
      </c>
      <c r="H107" s="111">
        <f t="shared" si="20"/>
        <v>238</v>
      </c>
      <c r="I107" s="112">
        <f>(G107-C107)/C107</f>
        <v>7.7726975832789022E-2</v>
      </c>
    </row>
    <row r="108" spans="2:9" s="8" customFormat="1" ht="24.95" customHeight="1" x14ac:dyDescent="0.2">
      <c r="B108" s="21" t="s">
        <v>47</v>
      </c>
      <c r="C108" s="113"/>
      <c r="D108" s="113"/>
      <c r="E108" s="113"/>
      <c r="G108" s="113"/>
      <c r="H108" s="114"/>
      <c r="I108" s="115"/>
    </row>
    <row r="109" spans="2:9" s="8" customFormat="1" ht="12.75" x14ac:dyDescent="0.25">
      <c r="C109" s="117"/>
      <c r="D109" s="117"/>
      <c r="E109" s="117"/>
      <c r="G109" s="117"/>
      <c r="H109" s="107"/>
      <c r="I109" s="108"/>
    </row>
    <row r="110" spans="2:9" s="8" customFormat="1" ht="12.75" x14ac:dyDescent="0.25">
      <c r="B110" s="79"/>
      <c r="C110" s="125">
        <v>2018</v>
      </c>
      <c r="D110" s="125">
        <v>2019</v>
      </c>
      <c r="E110" s="125">
        <v>2020</v>
      </c>
      <c r="F110" s="125">
        <v>2021</v>
      </c>
      <c r="G110" s="125">
        <v>2022</v>
      </c>
      <c r="H110" s="129"/>
      <c r="I110" s="108"/>
    </row>
    <row r="111" spans="2:9" s="8" customFormat="1" ht="12.75" x14ac:dyDescent="0.25">
      <c r="B111" s="79" t="s">
        <v>16</v>
      </c>
      <c r="C111" s="126">
        <f>C99/$C$99*100</f>
        <v>100</v>
      </c>
      <c r="D111" s="126">
        <f t="shared" ref="D111:E111" si="23">D99/$C$99*100</f>
        <v>109.48275862068965</v>
      </c>
      <c r="E111" s="126">
        <f t="shared" si="23"/>
        <v>77.15517241379311</v>
      </c>
      <c r="F111" s="126">
        <f>F99/$C$99*100</f>
        <v>110.77586206896552</v>
      </c>
      <c r="G111" s="126">
        <f>G99/$C$99*100</f>
        <v>97.41379310344827</v>
      </c>
      <c r="H111" s="129"/>
      <c r="I111" s="108"/>
    </row>
    <row r="112" spans="2:9" s="8" customFormat="1" ht="12.75" x14ac:dyDescent="0.25">
      <c r="B112" s="79" t="s">
        <v>17</v>
      </c>
      <c r="C112" s="126">
        <f>C100/$C$100*100</f>
        <v>100</v>
      </c>
      <c r="D112" s="126">
        <f t="shared" ref="D112:E112" si="24">D100/$C$100*100</f>
        <v>94.256259204712805</v>
      </c>
      <c r="E112" s="126">
        <f t="shared" si="24"/>
        <v>67.378497790868934</v>
      </c>
      <c r="F112" s="126">
        <f>F100/$C$100*100</f>
        <v>86.303387334315175</v>
      </c>
      <c r="G112" s="126">
        <f>G100/$C$100*100</f>
        <v>100.66273932253313</v>
      </c>
      <c r="H112" s="129"/>
      <c r="I112" s="108"/>
    </row>
    <row r="113" spans="2:9" s="8" customFormat="1" ht="12.75" x14ac:dyDescent="0.25">
      <c r="B113" s="79" t="s">
        <v>153</v>
      </c>
      <c r="C113" s="126">
        <f>C101/$C$101*100</f>
        <v>100</v>
      </c>
      <c r="D113" s="126">
        <f t="shared" ref="D113:E113" si="25">D101/$C$101*100</f>
        <v>80.1762114537445</v>
      </c>
      <c r="E113" s="126">
        <f t="shared" si="25"/>
        <v>58.590308370044056</v>
      </c>
      <c r="F113" s="126">
        <f>F101/$C$101*100</f>
        <v>113.65638766519824</v>
      </c>
      <c r="G113" s="126">
        <f>G101/$C$101*100</f>
        <v>140.96916299559473</v>
      </c>
      <c r="H113" s="129"/>
      <c r="I113" s="108"/>
    </row>
    <row r="114" spans="2:9" s="8" customFormat="1" ht="12.75" x14ac:dyDescent="0.25">
      <c r="B114" s="79" t="s">
        <v>18</v>
      </c>
      <c r="C114" s="126">
        <f>C102/$C$102*100</f>
        <v>100</v>
      </c>
      <c r="D114" s="126">
        <f t="shared" ref="D114:E114" si="26">D102/$C$102*100</f>
        <v>113.33333333333333</v>
      </c>
      <c r="E114" s="126">
        <f t="shared" si="26"/>
        <v>56.296296296296298</v>
      </c>
      <c r="F114" s="126">
        <f>F102/$C$102*100</f>
        <v>67.407407407407405</v>
      </c>
      <c r="G114" s="126">
        <f>G102/$C$102*100</f>
        <v>82.222222222222214</v>
      </c>
      <c r="H114" s="129"/>
      <c r="I114" s="108"/>
    </row>
    <row r="115" spans="2:9" s="3" customFormat="1" x14ac:dyDescent="0.25">
      <c r="B115" s="79" t="s">
        <v>19</v>
      </c>
      <c r="C115" s="126">
        <f>C103/$C$103*100</f>
        <v>100</v>
      </c>
      <c r="D115" s="126">
        <f t="shared" ref="D115:E115" si="27">D103/$C$103*100</f>
        <v>110.27857829010568</v>
      </c>
      <c r="E115" s="126">
        <f t="shared" si="27"/>
        <v>79.250720461095099</v>
      </c>
      <c r="F115" s="126">
        <f>F103/$C$103*100</f>
        <v>112.58405379442844</v>
      </c>
      <c r="G115" s="126">
        <f>G103/$C$103*100</f>
        <v>117.38712776176754</v>
      </c>
      <c r="H115" s="80"/>
    </row>
    <row r="116" spans="2:9" s="3" customFormat="1" x14ac:dyDescent="0.25">
      <c r="B116" s="79" t="s">
        <v>20</v>
      </c>
      <c r="C116" s="126">
        <f>C104/$C$104*100</f>
        <v>100</v>
      </c>
      <c r="D116" s="126">
        <f t="shared" ref="D116:E116" si="28">D104/$C$104*100</f>
        <v>60</v>
      </c>
      <c r="E116" s="126">
        <f t="shared" si="28"/>
        <v>220.00000000000003</v>
      </c>
      <c r="F116" s="126">
        <f>F104/$C$104*100</f>
        <v>220.00000000000003</v>
      </c>
      <c r="G116" s="126">
        <f>G104/$C$104*100</f>
        <v>120</v>
      </c>
      <c r="H116" s="80"/>
    </row>
    <row r="117" spans="2:9" s="3" customFormat="1" x14ac:dyDescent="0.25">
      <c r="B117" s="79" t="s">
        <v>48</v>
      </c>
      <c r="C117" s="126">
        <f>C105/$C$105*100</f>
        <v>100</v>
      </c>
      <c r="D117" s="126">
        <f t="shared" ref="D117:E117" si="29">D105/$C$105*100</f>
        <v>110.9375</v>
      </c>
      <c r="E117" s="126">
        <f t="shared" si="29"/>
        <v>81.25</v>
      </c>
      <c r="F117" s="126">
        <f>F105/$C$105*100</f>
        <v>89.0625</v>
      </c>
      <c r="G117" s="126">
        <f>G105/$C$105*100</f>
        <v>75</v>
      </c>
      <c r="H117" s="80"/>
    </row>
    <row r="118" spans="2:9" s="3" customFormat="1" x14ac:dyDescent="0.25">
      <c r="B118" s="80"/>
      <c r="C118" s="80"/>
      <c r="D118" s="80"/>
      <c r="E118" s="80"/>
      <c r="F118" s="80"/>
      <c r="G118" s="80"/>
      <c r="H118" s="80"/>
    </row>
    <row r="119" spans="2:9" s="3" customFormat="1" x14ac:dyDescent="0.25">
      <c r="B119" s="8"/>
      <c r="C119" s="104"/>
      <c r="D119" s="104"/>
      <c r="E119" s="104"/>
      <c r="G119" s="104"/>
    </row>
    <row r="120" spans="2:9" s="8" customFormat="1" ht="24.95" customHeight="1" x14ac:dyDescent="0.25">
      <c r="B120" s="1" t="s">
        <v>332</v>
      </c>
    </row>
    <row r="121" spans="2:9" s="8" customFormat="1" ht="25.5" x14ac:dyDescent="0.25">
      <c r="B121" s="9" t="s">
        <v>11</v>
      </c>
      <c r="C121" s="105">
        <v>2018</v>
      </c>
      <c r="D121" s="105">
        <v>2019</v>
      </c>
      <c r="E121" s="105">
        <v>2020</v>
      </c>
      <c r="F121" s="105">
        <v>2021</v>
      </c>
      <c r="G121" s="105">
        <v>2022</v>
      </c>
      <c r="H121" s="106" t="s">
        <v>171</v>
      </c>
      <c r="I121" s="106" t="s">
        <v>172</v>
      </c>
    </row>
    <row r="122" spans="2:9" s="8" customFormat="1" ht="12.75" x14ac:dyDescent="0.25">
      <c r="B122" s="8" t="s">
        <v>16</v>
      </c>
      <c r="C122" s="104">
        <f>'[1]3. Forme contrattuali'!C46</f>
        <v>762</v>
      </c>
      <c r="D122" s="104">
        <f>'[1]3. Forme contrattuali'!D46</f>
        <v>736</v>
      </c>
      <c r="E122" s="104">
        <f>'[1]3. Forme contrattuali'!E46</f>
        <v>404</v>
      </c>
      <c r="F122" s="104">
        <f>'[1]3. Forme contrattuali'!F46</f>
        <v>573</v>
      </c>
      <c r="G122" s="104">
        <f>'[1]3. Forme contrattuali'!G46</f>
        <v>725</v>
      </c>
      <c r="H122" s="107">
        <f t="shared" ref="H122:H130" si="30">G122-C122</f>
        <v>-37</v>
      </c>
      <c r="I122" s="108">
        <f t="shared" ref="I122:I128" si="31">(G122-C122)/C122</f>
        <v>-4.8556430446194225E-2</v>
      </c>
    </row>
    <row r="123" spans="2:9" s="8" customFormat="1" ht="12.75" x14ac:dyDescent="0.25">
      <c r="B123" s="8" t="s">
        <v>17</v>
      </c>
      <c r="C123" s="104">
        <f>'[1]3. Forme contrattuali'!C47</f>
        <v>4300</v>
      </c>
      <c r="D123" s="104">
        <f>'[1]3. Forme contrattuali'!D47</f>
        <v>4154</v>
      </c>
      <c r="E123" s="104">
        <f>'[1]3. Forme contrattuali'!E47</f>
        <v>2789</v>
      </c>
      <c r="F123" s="104">
        <f>'[1]3. Forme contrattuali'!F47</f>
        <v>3428</v>
      </c>
      <c r="G123" s="104">
        <f>'[1]3. Forme contrattuali'!G47</f>
        <v>3926</v>
      </c>
      <c r="H123" s="107">
        <f t="shared" si="30"/>
        <v>-374</v>
      </c>
      <c r="I123" s="108">
        <f t="shared" si="31"/>
        <v>-8.6976744186046506E-2</v>
      </c>
    </row>
    <row r="124" spans="2:9" s="8" customFormat="1" ht="12.75" x14ac:dyDescent="0.25">
      <c r="B124" s="8" t="s">
        <v>153</v>
      </c>
      <c r="C124" s="104">
        <f>'[1]3. Forme contrattuali'!C48</f>
        <v>1027</v>
      </c>
      <c r="D124" s="104">
        <f>'[1]3. Forme contrattuali'!D48</f>
        <v>712</v>
      </c>
      <c r="E124" s="104">
        <f>'[1]3. Forme contrattuali'!E48</f>
        <v>509</v>
      </c>
      <c r="F124" s="104">
        <f>'[1]3. Forme contrattuali'!F48</f>
        <v>628</v>
      </c>
      <c r="G124" s="104">
        <f>'[1]3. Forme contrattuali'!G48</f>
        <v>725</v>
      </c>
      <c r="H124" s="107">
        <f t="shared" si="30"/>
        <v>-302</v>
      </c>
      <c r="I124" s="108">
        <f t="shared" si="31"/>
        <v>-0.29406037000973712</v>
      </c>
    </row>
    <row r="125" spans="2:9" s="8" customFormat="1" ht="12.75" x14ac:dyDescent="0.25">
      <c r="B125" s="8" t="s">
        <v>18</v>
      </c>
      <c r="C125" s="104">
        <f>'[1]3. Forme contrattuali'!C49</f>
        <v>484</v>
      </c>
      <c r="D125" s="104">
        <f>'[1]3. Forme contrattuali'!D49</f>
        <v>570</v>
      </c>
      <c r="E125" s="104">
        <f>'[1]3. Forme contrattuali'!E49</f>
        <v>330</v>
      </c>
      <c r="F125" s="104">
        <f>'[1]3. Forme contrattuali'!F49</f>
        <v>450</v>
      </c>
      <c r="G125" s="104">
        <f>'[1]3. Forme contrattuali'!G49</f>
        <v>591</v>
      </c>
      <c r="H125" s="107">
        <f t="shared" si="30"/>
        <v>107</v>
      </c>
      <c r="I125" s="108">
        <f t="shared" si="31"/>
        <v>0.22107438016528927</v>
      </c>
    </row>
    <row r="126" spans="2:9" s="8" customFormat="1" ht="12.75" x14ac:dyDescent="0.25">
      <c r="B126" s="8" t="s">
        <v>19</v>
      </c>
      <c r="C126" s="104">
        <f>'[1]3. Forme contrattuali'!C50</f>
        <v>1783</v>
      </c>
      <c r="D126" s="104">
        <f>'[1]3. Forme contrattuali'!D50</f>
        <v>1903</v>
      </c>
      <c r="E126" s="104">
        <f>'[1]3. Forme contrattuali'!E50</f>
        <v>1447</v>
      </c>
      <c r="F126" s="104">
        <f>'[1]3. Forme contrattuali'!F50</f>
        <v>1711</v>
      </c>
      <c r="G126" s="104">
        <f>'[1]3. Forme contrattuali'!G50</f>
        <v>1903</v>
      </c>
      <c r="H126" s="107">
        <f t="shared" si="30"/>
        <v>120</v>
      </c>
      <c r="I126" s="108">
        <f t="shared" si="31"/>
        <v>6.7302299495232754E-2</v>
      </c>
    </row>
    <row r="127" spans="2:9" s="8" customFormat="1" ht="12.75" x14ac:dyDescent="0.25">
      <c r="B127" s="8" t="s">
        <v>20</v>
      </c>
      <c r="C127" s="104">
        <f>'[1]3. Forme contrattuali'!C51</f>
        <v>17</v>
      </c>
      <c r="D127" s="104">
        <f>'[1]3. Forme contrattuali'!D51</f>
        <v>31</v>
      </c>
      <c r="E127" s="104">
        <f>'[1]3. Forme contrattuali'!E51</f>
        <v>45</v>
      </c>
      <c r="F127" s="104">
        <f>'[1]3. Forme contrattuali'!F51</f>
        <v>12</v>
      </c>
      <c r="G127" s="104">
        <f>'[1]3. Forme contrattuali'!G51</f>
        <v>11</v>
      </c>
      <c r="H127" s="107">
        <f t="shared" si="30"/>
        <v>-6</v>
      </c>
      <c r="I127" s="108">
        <f t="shared" si="31"/>
        <v>-0.35294117647058826</v>
      </c>
    </row>
    <row r="128" spans="2:9" s="8" customFormat="1" ht="12.75" x14ac:dyDescent="0.25">
      <c r="B128" s="8" t="s">
        <v>48</v>
      </c>
      <c r="C128" s="104">
        <f>'[1]3. Forme contrattuali'!C52</f>
        <v>847</v>
      </c>
      <c r="D128" s="104">
        <f>'[1]3. Forme contrattuali'!D52</f>
        <v>719</v>
      </c>
      <c r="E128" s="104">
        <f>'[1]3. Forme contrattuali'!E52</f>
        <v>472</v>
      </c>
      <c r="F128" s="104">
        <f>'[1]3. Forme contrattuali'!F52</f>
        <v>916</v>
      </c>
      <c r="G128" s="104">
        <f>'[1]3. Forme contrattuali'!G52</f>
        <v>571</v>
      </c>
      <c r="H128" s="107">
        <f t="shared" si="30"/>
        <v>-276</v>
      </c>
      <c r="I128" s="108">
        <f t="shared" si="31"/>
        <v>-0.32585596221959856</v>
      </c>
    </row>
    <row r="129" spans="2:9" s="8" customFormat="1" ht="12.75" x14ac:dyDescent="0.25">
      <c r="B129" s="8" t="s">
        <v>21</v>
      </c>
      <c r="C129" s="104">
        <f>'[1]3. Forme contrattuali'!C53</f>
        <v>0</v>
      </c>
      <c r="D129" s="104">
        <f>'[1]3. Forme contrattuali'!D53</f>
        <v>0</v>
      </c>
      <c r="E129" s="104">
        <f>'[1]3. Forme contrattuali'!E53</f>
        <v>0</v>
      </c>
      <c r="F129" s="104">
        <f>'[1]3. Forme contrattuali'!F53</f>
        <v>0</v>
      </c>
      <c r="G129" s="104">
        <f>'[1]3. Forme contrattuali'!G53</f>
        <v>0</v>
      </c>
      <c r="H129" s="107">
        <f t="shared" si="30"/>
        <v>0</v>
      </c>
      <c r="I129" s="108" t="s">
        <v>146</v>
      </c>
    </row>
    <row r="130" spans="2:9" s="8" customFormat="1" ht="12.75" x14ac:dyDescent="0.25">
      <c r="B130" s="109" t="s">
        <v>77</v>
      </c>
      <c r="C130" s="110">
        <f>SUM(C122:C129)</f>
        <v>9220</v>
      </c>
      <c r="D130" s="110">
        <f t="shared" ref="D130:E130" si="32">SUM(D122:D129)</f>
        <v>8825</v>
      </c>
      <c r="E130" s="110">
        <f t="shared" si="32"/>
        <v>5996</v>
      </c>
      <c r="F130" s="110">
        <f>SUM(F122:F129)</f>
        <v>7718</v>
      </c>
      <c r="G130" s="110">
        <f>SUM(G122:G129)</f>
        <v>8452</v>
      </c>
      <c r="H130" s="111">
        <f t="shared" si="30"/>
        <v>-768</v>
      </c>
      <c r="I130" s="112">
        <f>(G130-C130)/C130</f>
        <v>-8.3297180043383948E-2</v>
      </c>
    </row>
    <row r="131" spans="2:9" s="8" customFormat="1" ht="24.95" customHeight="1" x14ac:dyDescent="0.2">
      <c r="B131" s="21" t="s">
        <v>47</v>
      </c>
      <c r="C131" s="113"/>
      <c r="D131" s="113"/>
      <c r="E131" s="113"/>
      <c r="G131" s="113"/>
      <c r="H131" s="114"/>
      <c r="I131" s="115"/>
    </row>
    <row r="132" spans="2:9" s="8" customFormat="1" ht="12.75" x14ac:dyDescent="0.25">
      <c r="B132" s="79"/>
      <c r="C132" s="128"/>
      <c r="D132" s="128"/>
      <c r="E132" s="128"/>
      <c r="F132" s="79"/>
      <c r="G132" s="128"/>
      <c r="H132" s="129"/>
      <c r="I132" s="108"/>
    </row>
    <row r="133" spans="2:9" s="8" customFormat="1" ht="12.75" x14ac:dyDescent="0.25">
      <c r="B133" s="79"/>
      <c r="C133" s="125">
        <v>2018</v>
      </c>
      <c r="D133" s="125">
        <v>2019</v>
      </c>
      <c r="E133" s="125">
        <v>2020</v>
      </c>
      <c r="F133" s="125">
        <v>2021</v>
      </c>
      <c r="G133" s="125">
        <v>2022</v>
      </c>
      <c r="H133" s="129"/>
      <c r="I133" s="108"/>
    </row>
    <row r="134" spans="2:9" s="8" customFormat="1" ht="12.75" x14ac:dyDescent="0.25">
      <c r="B134" s="79" t="s">
        <v>16</v>
      </c>
      <c r="C134" s="126">
        <f>C122/$C$122*100</f>
        <v>100</v>
      </c>
      <c r="D134" s="126">
        <f t="shared" ref="D134:E134" si="33">D122/$C$122*100</f>
        <v>96.587926509186346</v>
      </c>
      <c r="E134" s="126">
        <f t="shared" si="33"/>
        <v>53.018372703412076</v>
      </c>
      <c r="F134" s="126">
        <f>F122/$C$122*100</f>
        <v>75.196850393700785</v>
      </c>
      <c r="G134" s="126">
        <f>G122/$C$122*100</f>
        <v>95.144356955380587</v>
      </c>
      <c r="H134" s="129"/>
      <c r="I134" s="108"/>
    </row>
    <row r="135" spans="2:9" s="8" customFormat="1" ht="12.75" x14ac:dyDescent="0.25">
      <c r="B135" s="79" t="s">
        <v>17</v>
      </c>
      <c r="C135" s="126">
        <f>C123/$C$123*100</f>
        <v>100</v>
      </c>
      <c r="D135" s="126">
        <f t="shared" ref="D135:E135" si="34">D123/$C$123*100</f>
        <v>96.604651162790702</v>
      </c>
      <c r="E135" s="126">
        <f t="shared" si="34"/>
        <v>64.860465116279059</v>
      </c>
      <c r="F135" s="126">
        <f>F123/$C$123*100</f>
        <v>79.720930232558146</v>
      </c>
      <c r="G135" s="126">
        <f>G123/$C$123*100</f>
        <v>91.302325581395351</v>
      </c>
      <c r="H135" s="129"/>
      <c r="I135" s="108"/>
    </row>
    <row r="136" spans="2:9" s="8" customFormat="1" ht="12.75" x14ac:dyDescent="0.25">
      <c r="B136" s="79" t="s">
        <v>153</v>
      </c>
      <c r="C136" s="126">
        <f>C124/$C$124*100</f>
        <v>100</v>
      </c>
      <c r="D136" s="126">
        <f t="shared" ref="D136:E136" si="35">D124/$C$124*100</f>
        <v>69.328140214216162</v>
      </c>
      <c r="E136" s="126">
        <f t="shared" si="35"/>
        <v>49.561830574488802</v>
      </c>
      <c r="F136" s="126">
        <f>F124/$C$124*100</f>
        <v>61.148977604673803</v>
      </c>
      <c r="G136" s="126">
        <f>G124/$C$124*100</f>
        <v>70.593962999026289</v>
      </c>
      <c r="H136" s="129"/>
      <c r="I136" s="108"/>
    </row>
    <row r="137" spans="2:9" s="8" customFormat="1" ht="12.75" x14ac:dyDescent="0.25">
      <c r="B137" s="79" t="s">
        <v>18</v>
      </c>
      <c r="C137" s="126">
        <f>C125/$C$125*100</f>
        <v>100</v>
      </c>
      <c r="D137" s="126">
        <f t="shared" ref="D137:E137" si="36">D125/$C$125*100</f>
        <v>117.76859504132231</v>
      </c>
      <c r="E137" s="126">
        <f t="shared" si="36"/>
        <v>68.181818181818173</v>
      </c>
      <c r="F137" s="126">
        <f>F125/$C$125*100</f>
        <v>92.975206611570243</v>
      </c>
      <c r="G137" s="126">
        <f>G125/$C$125*100</f>
        <v>122.10743801652893</v>
      </c>
      <c r="H137" s="129"/>
      <c r="I137" s="108"/>
    </row>
    <row r="138" spans="2:9" s="3" customFormat="1" x14ac:dyDescent="0.25">
      <c r="B138" s="79" t="s">
        <v>19</v>
      </c>
      <c r="C138" s="126">
        <f>C126/$C$126*100</f>
        <v>100</v>
      </c>
      <c r="D138" s="126">
        <f t="shared" ref="D138:E138" si="37">D126/$C$126*100</f>
        <v>106.73022994952328</v>
      </c>
      <c r="E138" s="126">
        <f t="shared" si="37"/>
        <v>81.155356141334835</v>
      </c>
      <c r="F138" s="126">
        <f>F126/$C$126*100</f>
        <v>95.961862030286042</v>
      </c>
      <c r="G138" s="126">
        <f>G126/$C$126*100</f>
        <v>106.73022994952328</v>
      </c>
      <c r="H138" s="80"/>
    </row>
    <row r="139" spans="2:9" s="3" customFormat="1" x14ac:dyDescent="0.25">
      <c r="B139" s="79" t="s">
        <v>20</v>
      </c>
      <c r="C139" s="126">
        <f>C127/$C$127*100</f>
        <v>100</v>
      </c>
      <c r="D139" s="126">
        <f t="shared" ref="D139:E139" si="38">D127/$C$127*100</f>
        <v>182.35294117647058</v>
      </c>
      <c r="E139" s="126">
        <f t="shared" si="38"/>
        <v>264.70588235294116</v>
      </c>
      <c r="F139" s="126">
        <f>F127/$C$127*100</f>
        <v>70.588235294117652</v>
      </c>
      <c r="G139" s="126">
        <f>G127/$C$127*100</f>
        <v>64.705882352941174</v>
      </c>
      <c r="H139" s="80"/>
    </row>
    <row r="140" spans="2:9" s="3" customFormat="1" x14ac:dyDescent="0.25">
      <c r="B140" s="79" t="s">
        <v>48</v>
      </c>
      <c r="C140" s="126">
        <f>C128/$C$128*100</f>
        <v>100</v>
      </c>
      <c r="D140" s="126">
        <f t="shared" ref="D140:E140" si="39">D128/$C$128*100</f>
        <v>84.887839433293976</v>
      </c>
      <c r="E140" s="126">
        <f t="shared" si="39"/>
        <v>55.726092089728454</v>
      </c>
      <c r="F140" s="126">
        <f>F128/$C$128*100</f>
        <v>108.14639905548998</v>
      </c>
      <c r="G140" s="126">
        <f>G128/$C$128*100</f>
        <v>67.414403778040139</v>
      </c>
      <c r="H140" s="80"/>
    </row>
    <row r="141" spans="2:9" s="3" customFormat="1" x14ac:dyDescent="0.25">
      <c r="B141" s="80"/>
      <c r="C141" s="80"/>
      <c r="D141" s="80"/>
      <c r="E141" s="80"/>
      <c r="F141" s="80"/>
      <c r="G141" s="80"/>
      <c r="H141" s="80"/>
    </row>
    <row r="142" spans="2:9" s="3" customFormat="1" x14ac:dyDescent="0.25"/>
    <row r="143" spans="2:9" s="8" customFormat="1" ht="24.95" customHeight="1" x14ac:dyDescent="0.25">
      <c r="B143" s="1" t="s">
        <v>333</v>
      </c>
    </row>
    <row r="144" spans="2:9" s="8" customFormat="1" ht="25.5" x14ac:dyDescent="0.25">
      <c r="B144" s="9" t="s">
        <v>12</v>
      </c>
      <c r="C144" s="105">
        <v>2018</v>
      </c>
      <c r="D144" s="105">
        <v>2019</v>
      </c>
      <c r="E144" s="105">
        <v>2020</v>
      </c>
      <c r="F144" s="105">
        <v>2021</v>
      </c>
      <c r="G144" s="105">
        <v>2022</v>
      </c>
      <c r="H144" s="106" t="s">
        <v>171</v>
      </c>
      <c r="I144" s="106" t="s">
        <v>172</v>
      </c>
    </row>
    <row r="145" spans="2:9" s="8" customFormat="1" ht="12.75" x14ac:dyDescent="0.25">
      <c r="B145" s="8" t="s">
        <v>16</v>
      </c>
      <c r="C145" s="104">
        <f>'[1]3. Forme contrattuali'!C60</f>
        <v>381</v>
      </c>
      <c r="D145" s="104">
        <f>'[1]3. Forme contrattuali'!D60</f>
        <v>464</v>
      </c>
      <c r="E145" s="104">
        <f>'[1]3. Forme contrattuali'!E60</f>
        <v>247</v>
      </c>
      <c r="F145" s="104">
        <f>'[1]3. Forme contrattuali'!F60</f>
        <v>297</v>
      </c>
      <c r="G145" s="104">
        <f>'[1]3. Forme contrattuali'!G60</f>
        <v>396</v>
      </c>
      <c r="H145" s="107">
        <f t="shared" ref="H145:H153" si="40">G145-C145</f>
        <v>15</v>
      </c>
      <c r="I145" s="108">
        <f t="shared" ref="I145:I151" si="41">(G145-C145)/C145</f>
        <v>3.937007874015748E-2</v>
      </c>
    </row>
    <row r="146" spans="2:9" s="8" customFormat="1" ht="12.75" x14ac:dyDescent="0.25">
      <c r="B146" s="8" t="s">
        <v>17</v>
      </c>
      <c r="C146" s="104">
        <f>'[1]3. Forme contrattuali'!C61</f>
        <v>5071</v>
      </c>
      <c r="D146" s="104">
        <f>'[1]3. Forme contrattuali'!D61</f>
        <v>5022</v>
      </c>
      <c r="E146" s="104">
        <f>'[1]3. Forme contrattuali'!E61</f>
        <v>3093</v>
      </c>
      <c r="F146" s="104">
        <f>'[1]3. Forme contrattuali'!F61</f>
        <v>4219</v>
      </c>
      <c r="G146" s="104">
        <f>'[1]3. Forme contrattuali'!G61</f>
        <v>5203</v>
      </c>
      <c r="H146" s="107">
        <f t="shared" si="40"/>
        <v>132</v>
      </c>
      <c r="I146" s="108">
        <f t="shared" si="41"/>
        <v>2.6030368763557483E-2</v>
      </c>
    </row>
    <row r="147" spans="2:9" s="8" customFormat="1" ht="12.75" x14ac:dyDescent="0.25">
      <c r="B147" s="8" t="s">
        <v>153</v>
      </c>
      <c r="C147" s="104">
        <f>'[1]3. Forme contrattuali'!C62</f>
        <v>500</v>
      </c>
      <c r="D147" s="104">
        <f>'[1]3. Forme contrattuali'!D62</f>
        <v>378</v>
      </c>
      <c r="E147" s="104">
        <f>'[1]3. Forme contrattuali'!E62</f>
        <v>215</v>
      </c>
      <c r="F147" s="104">
        <f>'[1]3. Forme contrattuali'!F62</f>
        <v>310</v>
      </c>
      <c r="G147" s="104">
        <f>'[1]3. Forme contrattuali'!G62</f>
        <v>315</v>
      </c>
      <c r="H147" s="107">
        <f t="shared" si="40"/>
        <v>-185</v>
      </c>
      <c r="I147" s="108">
        <f t="shared" si="41"/>
        <v>-0.37</v>
      </c>
    </row>
    <row r="148" spans="2:9" s="8" customFormat="1" ht="12.75" x14ac:dyDescent="0.25">
      <c r="B148" s="8" t="s">
        <v>18</v>
      </c>
      <c r="C148" s="104">
        <f>'[1]3. Forme contrattuali'!C63</f>
        <v>304</v>
      </c>
      <c r="D148" s="104">
        <f>'[1]3. Forme contrattuali'!D63</f>
        <v>399</v>
      </c>
      <c r="E148" s="104">
        <f>'[1]3. Forme contrattuali'!E63</f>
        <v>189</v>
      </c>
      <c r="F148" s="104">
        <f>'[1]3. Forme contrattuali'!F63</f>
        <v>223</v>
      </c>
      <c r="G148" s="104">
        <f>'[1]3. Forme contrattuali'!G63</f>
        <v>309</v>
      </c>
      <c r="H148" s="107">
        <f t="shared" si="40"/>
        <v>5</v>
      </c>
      <c r="I148" s="108">
        <f t="shared" si="41"/>
        <v>1.6447368421052631E-2</v>
      </c>
    </row>
    <row r="149" spans="2:9" s="8" customFormat="1" ht="12.75" x14ac:dyDescent="0.25">
      <c r="B149" s="8" t="s">
        <v>19</v>
      </c>
      <c r="C149" s="104">
        <f>'[1]3. Forme contrattuali'!C64</f>
        <v>2130</v>
      </c>
      <c r="D149" s="104">
        <f>'[1]3. Forme contrattuali'!D64</f>
        <v>2209</v>
      </c>
      <c r="E149" s="104">
        <f>'[1]3. Forme contrattuali'!E64</f>
        <v>1995</v>
      </c>
      <c r="F149" s="104">
        <f>'[1]3. Forme contrattuali'!F64</f>
        <v>2692</v>
      </c>
      <c r="G149" s="104">
        <f>'[1]3. Forme contrattuali'!G64</f>
        <v>2507</v>
      </c>
      <c r="H149" s="107">
        <f t="shared" si="40"/>
        <v>377</v>
      </c>
      <c r="I149" s="108">
        <f t="shared" si="41"/>
        <v>0.17699530516431924</v>
      </c>
    </row>
    <row r="150" spans="2:9" s="8" customFormat="1" ht="12.75" x14ac:dyDescent="0.25">
      <c r="B150" s="8" t="s">
        <v>20</v>
      </c>
      <c r="C150" s="104">
        <f>'[1]3. Forme contrattuali'!C65</f>
        <v>11</v>
      </c>
      <c r="D150" s="104">
        <f>'[1]3. Forme contrattuali'!D65</f>
        <v>9</v>
      </c>
      <c r="E150" s="104">
        <f>'[1]3. Forme contrattuali'!E65</f>
        <v>15</v>
      </c>
      <c r="F150" s="104">
        <f>'[1]3. Forme contrattuali'!F65</f>
        <v>9</v>
      </c>
      <c r="G150" s="104">
        <f>'[1]3. Forme contrattuali'!G65</f>
        <v>12</v>
      </c>
      <c r="H150" s="107">
        <f t="shared" si="40"/>
        <v>1</v>
      </c>
      <c r="I150" s="108">
        <f t="shared" si="41"/>
        <v>9.0909090909090912E-2</v>
      </c>
    </row>
    <row r="151" spans="2:9" s="8" customFormat="1" ht="12.75" x14ac:dyDescent="0.25">
      <c r="B151" s="8" t="s">
        <v>48</v>
      </c>
      <c r="C151" s="104">
        <f>'[1]3. Forme contrattuali'!C66</f>
        <v>109</v>
      </c>
      <c r="D151" s="104">
        <f>'[1]3. Forme contrattuali'!D66</f>
        <v>210</v>
      </c>
      <c r="E151" s="104">
        <f>'[1]3. Forme contrattuali'!E66</f>
        <v>132</v>
      </c>
      <c r="F151" s="104">
        <f>'[1]3. Forme contrattuali'!F66</f>
        <v>136</v>
      </c>
      <c r="G151" s="104">
        <f>'[1]3. Forme contrattuali'!G66</f>
        <v>197</v>
      </c>
      <c r="H151" s="107">
        <f t="shared" si="40"/>
        <v>88</v>
      </c>
      <c r="I151" s="108">
        <f t="shared" si="41"/>
        <v>0.80733944954128445</v>
      </c>
    </row>
    <row r="152" spans="2:9" s="8" customFormat="1" ht="12.75" x14ac:dyDescent="0.25">
      <c r="B152" s="8" t="s">
        <v>21</v>
      </c>
      <c r="C152" s="104">
        <f>'[1]3. Forme contrattuali'!C67</f>
        <v>0</v>
      </c>
      <c r="D152" s="104">
        <f>'[1]3. Forme contrattuali'!D67</f>
        <v>0</v>
      </c>
      <c r="E152" s="104">
        <f>'[1]3. Forme contrattuali'!E67</f>
        <v>0</v>
      </c>
      <c r="F152" s="104">
        <f>'[1]3. Forme contrattuali'!F67</f>
        <v>0</v>
      </c>
      <c r="G152" s="104">
        <f>'[1]3. Forme contrattuali'!G67</f>
        <v>0</v>
      </c>
      <c r="H152" s="107">
        <f t="shared" si="40"/>
        <v>0</v>
      </c>
      <c r="I152" s="108" t="s">
        <v>146</v>
      </c>
    </row>
    <row r="153" spans="2:9" s="8" customFormat="1" ht="12.75" x14ac:dyDescent="0.25">
      <c r="B153" s="109" t="s">
        <v>77</v>
      </c>
      <c r="C153" s="110">
        <f>SUM(C145:C152)</f>
        <v>8506</v>
      </c>
      <c r="D153" s="110">
        <f t="shared" ref="D153:E153" si="42">SUM(D145:D152)</f>
        <v>8691</v>
      </c>
      <c r="E153" s="110">
        <f t="shared" si="42"/>
        <v>5886</v>
      </c>
      <c r="F153" s="110">
        <f>SUM(F145:F152)</f>
        <v>7886</v>
      </c>
      <c r="G153" s="110">
        <f>SUM(G145:G152)</f>
        <v>8939</v>
      </c>
      <c r="H153" s="111">
        <f t="shared" si="40"/>
        <v>433</v>
      </c>
      <c r="I153" s="112">
        <f>(G153-C153)/C153</f>
        <v>5.0905243357629908E-2</v>
      </c>
    </row>
    <row r="154" spans="2:9" s="8" customFormat="1" ht="24.95" customHeight="1" x14ac:dyDescent="0.2">
      <c r="B154" s="21" t="s">
        <v>47</v>
      </c>
      <c r="C154" s="113"/>
      <c r="D154" s="113"/>
      <c r="E154" s="113"/>
      <c r="G154" s="113"/>
      <c r="H154" s="114"/>
      <c r="I154" s="115"/>
    </row>
    <row r="155" spans="2:9" s="8" customFormat="1" ht="12.75" x14ac:dyDescent="0.25">
      <c r="B155" s="79"/>
      <c r="C155" s="128"/>
      <c r="D155" s="128"/>
      <c r="E155" s="128"/>
      <c r="F155" s="79"/>
      <c r="G155" s="128"/>
      <c r="H155" s="129"/>
      <c r="I155" s="108"/>
    </row>
    <row r="156" spans="2:9" s="8" customFormat="1" ht="12.75" x14ac:dyDescent="0.25">
      <c r="B156" s="79"/>
      <c r="C156" s="125">
        <v>2018</v>
      </c>
      <c r="D156" s="125">
        <v>2019</v>
      </c>
      <c r="E156" s="125">
        <v>2020</v>
      </c>
      <c r="F156" s="125">
        <v>2021</v>
      </c>
      <c r="G156" s="125">
        <v>2022</v>
      </c>
      <c r="H156" s="129"/>
      <c r="I156" s="108"/>
    </row>
    <row r="157" spans="2:9" s="8" customFormat="1" ht="12.75" x14ac:dyDescent="0.25">
      <c r="B157" s="79" t="s">
        <v>16</v>
      </c>
      <c r="C157" s="126">
        <f>C145/$C$145*100</f>
        <v>100</v>
      </c>
      <c r="D157" s="126">
        <f t="shared" ref="D157:E157" si="43">D145/$C$145*100</f>
        <v>121.78477690288713</v>
      </c>
      <c r="E157" s="126">
        <f t="shared" si="43"/>
        <v>64.829396325459328</v>
      </c>
      <c r="F157" s="126">
        <f>F145/$C$145*100</f>
        <v>77.952755905511808</v>
      </c>
      <c r="G157" s="126">
        <f>G145/$C$145*100</f>
        <v>103.93700787401573</v>
      </c>
      <c r="H157" s="129"/>
      <c r="I157" s="108"/>
    </row>
    <row r="158" spans="2:9" s="8" customFormat="1" ht="12.75" x14ac:dyDescent="0.25">
      <c r="B158" s="79" t="s">
        <v>17</v>
      </c>
      <c r="C158" s="126">
        <f>C146/$C$146*100</f>
        <v>100</v>
      </c>
      <c r="D158" s="126">
        <f t="shared" ref="D158:E158" si="44">D146/$C$146*100</f>
        <v>99.033721159534608</v>
      </c>
      <c r="E158" s="126">
        <f t="shared" si="44"/>
        <v>60.993886807335826</v>
      </c>
      <c r="F158" s="126">
        <f>F146/$C$146*100</f>
        <v>83.198580161703802</v>
      </c>
      <c r="G158" s="126">
        <f>G146/$C$146*100</f>
        <v>102.60303687635574</v>
      </c>
      <c r="H158" s="129"/>
      <c r="I158" s="108"/>
    </row>
    <row r="159" spans="2:9" s="8" customFormat="1" ht="12.75" x14ac:dyDescent="0.25">
      <c r="B159" s="79" t="s">
        <v>153</v>
      </c>
      <c r="C159" s="126">
        <f>C147/$C$147*100</f>
        <v>100</v>
      </c>
      <c r="D159" s="126">
        <f t="shared" ref="D159:E159" si="45">D147/$C$147*100</f>
        <v>75.599999999999994</v>
      </c>
      <c r="E159" s="126">
        <f t="shared" si="45"/>
        <v>43</v>
      </c>
      <c r="F159" s="126">
        <f>F147/$C$147*100</f>
        <v>62</v>
      </c>
      <c r="G159" s="126">
        <f>G147/$C$147*100</f>
        <v>63</v>
      </c>
      <c r="H159" s="129"/>
      <c r="I159" s="108"/>
    </row>
    <row r="160" spans="2:9" s="8" customFormat="1" ht="12.75" x14ac:dyDescent="0.25">
      <c r="B160" s="79" t="s">
        <v>18</v>
      </c>
      <c r="C160" s="126">
        <f>C148/$C$148*100</f>
        <v>100</v>
      </c>
      <c r="D160" s="126">
        <f t="shared" ref="D160:E160" si="46">D148/$C$148*100</f>
        <v>131.25</v>
      </c>
      <c r="E160" s="126">
        <f t="shared" si="46"/>
        <v>62.171052631578952</v>
      </c>
      <c r="F160" s="126">
        <f>F148/$C$148*100</f>
        <v>73.35526315789474</v>
      </c>
      <c r="G160" s="126">
        <f>G148/$C$148*100</f>
        <v>101.64473684210526</v>
      </c>
      <c r="H160" s="129"/>
      <c r="I160" s="108"/>
    </row>
    <row r="161" spans="2:9" s="3" customFormat="1" x14ac:dyDescent="0.25">
      <c r="B161" s="79" t="s">
        <v>19</v>
      </c>
      <c r="C161" s="126">
        <f>C149/$C$149*100</f>
        <v>100</v>
      </c>
      <c r="D161" s="126">
        <f t="shared" ref="D161:E161" si="47">D149/$C$149*100</f>
        <v>103.70892018779342</v>
      </c>
      <c r="E161" s="126">
        <f t="shared" si="47"/>
        <v>93.661971830985919</v>
      </c>
      <c r="F161" s="126">
        <f>F149/$C$149*100</f>
        <v>126.38497652582159</v>
      </c>
      <c r="G161" s="126">
        <f>G149/$C$149*100</f>
        <v>117.69953051643192</v>
      </c>
      <c r="H161" s="80"/>
    </row>
    <row r="162" spans="2:9" s="3" customFormat="1" x14ac:dyDescent="0.25">
      <c r="B162" s="79" t="s">
        <v>20</v>
      </c>
      <c r="C162" s="126">
        <f>C150/$C$150*100</f>
        <v>100</v>
      </c>
      <c r="D162" s="126">
        <f t="shared" ref="D162:E162" si="48">D150/$C$150*100</f>
        <v>81.818181818181827</v>
      </c>
      <c r="E162" s="126">
        <f t="shared" si="48"/>
        <v>136.36363636363635</v>
      </c>
      <c r="F162" s="126">
        <f>F150/$C$150*100</f>
        <v>81.818181818181827</v>
      </c>
      <c r="G162" s="126">
        <f>G150/$C$150*100</f>
        <v>109.09090909090908</v>
      </c>
      <c r="H162" s="80"/>
    </row>
    <row r="163" spans="2:9" s="3" customFormat="1" x14ac:dyDescent="0.25">
      <c r="B163" s="79" t="s">
        <v>48</v>
      </c>
      <c r="C163" s="126">
        <f>C151/$C$151*100</f>
        <v>100</v>
      </c>
      <c r="D163" s="126">
        <f t="shared" ref="D163:G163" si="49">D151/$C$151*100</f>
        <v>192.66055045871559</v>
      </c>
      <c r="E163" s="126">
        <f t="shared" si="49"/>
        <v>121.10091743119267</v>
      </c>
      <c r="F163" s="126">
        <f t="shared" si="49"/>
        <v>124.77064220183487</v>
      </c>
      <c r="G163" s="126">
        <f t="shared" si="49"/>
        <v>180.73394495412845</v>
      </c>
      <c r="H163" s="80"/>
    </row>
    <row r="164" spans="2:9" s="3" customFormat="1" x14ac:dyDescent="0.25">
      <c r="B164" s="80"/>
      <c r="C164" s="80"/>
      <c r="D164" s="80"/>
      <c r="E164" s="80"/>
      <c r="F164" s="80"/>
      <c r="G164" s="80"/>
      <c r="H164" s="80"/>
    </row>
    <row r="165" spans="2:9" s="3" customFormat="1" x14ac:dyDescent="0.25"/>
    <row r="166" spans="2:9" s="8" customFormat="1" ht="24.95" customHeight="1" x14ac:dyDescent="0.25">
      <c r="B166" s="1" t="s">
        <v>334</v>
      </c>
    </row>
    <row r="167" spans="2:9" s="8" customFormat="1" ht="25.5" x14ac:dyDescent="0.25">
      <c r="B167" s="9" t="s">
        <v>13</v>
      </c>
      <c r="C167" s="105">
        <v>2018</v>
      </c>
      <c r="D167" s="105">
        <v>2019</v>
      </c>
      <c r="E167" s="105">
        <v>2020</v>
      </c>
      <c r="F167" s="105">
        <v>2021</v>
      </c>
      <c r="G167" s="105">
        <v>2022</v>
      </c>
      <c r="H167" s="106" t="s">
        <v>171</v>
      </c>
      <c r="I167" s="106" t="s">
        <v>172</v>
      </c>
    </row>
    <row r="168" spans="2:9" s="8" customFormat="1" ht="12.75" x14ac:dyDescent="0.25">
      <c r="B168" s="8" t="s">
        <v>16</v>
      </c>
      <c r="C168" s="104">
        <f>'[1]3. Forme contrattuali'!C74</f>
        <v>250</v>
      </c>
      <c r="D168" s="104">
        <f>'[1]3. Forme contrattuali'!D74</f>
        <v>349</v>
      </c>
      <c r="E168" s="104">
        <f>'[1]3. Forme contrattuali'!E74</f>
        <v>272</v>
      </c>
      <c r="F168" s="104">
        <f>'[1]3. Forme contrattuali'!F74</f>
        <v>191</v>
      </c>
      <c r="G168" s="104">
        <f>'[1]3. Forme contrattuali'!G74</f>
        <v>224</v>
      </c>
      <c r="H168" s="107">
        <f t="shared" ref="H168:H176" si="50">G168-C168</f>
        <v>-26</v>
      </c>
      <c r="I168" s="108">
        <f t="shared" ref="I168:I174" si="51">(G168-C168)/C168</f>
        <v>-0.104</v>
      </c>
    </row>
    <row r="169" spans="2:9" s="8" customFormat="1" ht="12.75" x14ac:dyDescent="0.25">
      <c r="B169" s="8" t="s">
        <v>17</v>
      </c>
      <c r="C169" s="104">
        <f>'[1]3. Forme contrattuali'!C75</f>
        <v>1739</v>
      </c>
      <c r="D169" s="104">
        <f>'[1]3. Forme contrattuali'!D75</f>
        <v>1703</v>
      </c>
      <c r="E169" s="104">
        <f>'[1]3. Forme contrattuali'!E75</f>
        <v>1135</v>
      </c>
      <c r="F169" s="104">
        <f>'[1]3. Forme contrattuali'!F75</f>
        <v>1492</v>
      </c>
      <c r="G169" s="104">
        <f>'[1]3. Forme contrattuali'!G75</f>
        <v>1455</v>
      </c>
      <c r="H169" s="107">
        <f t="shared" si="50"/>
        <v>-284</v>
      </c>
      <c r="I169" s="108">
        <f t="shared" si="51"/>
        <v>-0.1633122484186314</v>
      </c>
    </row>
    <row r="170" spans="2:9" s="8" customFormat="1" ht="12.75" x14ac:dyDescent="0.25">
      <c r="B170" s="8" t="s">
        <v>153</v>
      </c>
      <c r="C170" s="104">
        <f>'[1]3. Forme contrattuali'!C76</f>
        <v>561</v>
      </c>
      <c r="D170" s="104">
        <f>'[1]3. Forme contrattuali'!D76</f>
        <v>363</v>
      </c>
      <c r="E170" s="104">
        <f>'[1]3. Forme contrattuali'!E76</f>
        <v>334</v>
      </c>
      <c r="F170" s="104">
        <f>'[1]3. Forme contrattuali'!F76</f>
        <v>345</v>
      </c>
      <c r="G170" s="104">
        <f>'[1]3. Forme contrattuali'!G76</f>
        <v>414</v>
      </c>
      <c r="H170" s="107">
        <f t="shared" si="50"/>
        <v>-147</v>
      </c>
      <c r="I170" s="108">
        <f t="shared" si="51"/>
        <v>-0.26203208556149732</v>
      </c>
    </row>
    <row r="171" spans="2:9" s="8" customFormat="1" ht="12.75" x14ac:dyDescent="0.25">
      <c r="B171" s="8" t="s">
        <v>18</v>
      </c>
      <c r="C171" s="104">
        <f>'[1]3. Forme contrattuali'!C77</f>
        <v>132</v>
      </c>
      <c r="D171" s="104">
        <f>'[1]3. Forme contrattuali'!D77</f>
        <v>164</v>
      </c>
      <c r="E171" s="104">
        <f>'[1]3. Forme contrattuali'!E77</f>
        <v>76</v>
      </c>
      <c r="F171" s="104">
        <f>'[1]3. Forme contrattuali'!F77</f>
        <v>97</v>
      </c>
      <c r="G171" s="104">
        <f>'[1]3. Forme contrattuali'!G77</f>
        <v>127</v>
      </c>
      <c r="H171" s="107">
        <f t="shared" si="50"/>
        <v>-5</v>
      </c>
      <c r="I171" s="108">
        <f t="shared" si="51"/>
        <v>-3.787878787878788E-2</v>
      </c>
    </row>
    <row r="172" spans="2:9" s="8" customFormat="1" ht="12.75" x14ac:dyDescent="0.25">
      <c r="B172" s="8" t="s">
        <v>19</v>
      </c>
      <c r="C172" s="104">
        <f>'[1]3. Forme contrattuali'!C78</f>
        <v>1262</v>
      </c>
      <c r="D172" s="104">
        <f>'[1]3. Forme contrattuali'!D78</f>
        <v>1285</v>
      </c>
      <c r="E172" s="104">
        <f>'[1]3. Forme contrattuali'!E78</f>
        <v>862</v>
      </c>
      <c r="F172" s="104">
        <f>'[1]3. Forme contrattuali'!F78</f>
        <v>1078</v>
      </c>
      <c r="G172" s="104">
        <f>'[1]3. Forme contrattuali'!G78</f>
        <v>1020</v>
      </c>
      <c r="H172" s="107">
        <f t="shared" si="50"/>
        <v>-242</v>
      </c>
      <c r="I172" s="108">
        <f t="shared" si="51"/>
        <v>-0.19175911251980982</v>
      </c>
    </row>
    <row r="173" spans="2:9" s="8" customFormat="1" ht="12.75" x14ac:dyDescent="0.25">
      <c r="B173" s="8" t="s">
        <v>20</v>
      </c>
      <c r="C173" s="104">
        <f>'[1]3. Forme contrattuali'!C79</f>
        <v>16</v>
      </c>
      <c r="D173" s="104">
        <f>'[1]3. Forme contrattuali'!D79</f>
        <v>12</v>
      </c>
      <c r="E173" s="104">
        <f>'[1]3. Forme contrattuali'!E79</f>
        <v>78</v>
      </c>
      <c r="F173" s="104">
        <f>'[1]3. Forme contrattuali'!F79</f>
        <v>35</v>
      </c>
      <c r="G173" s="104">
        <f>'[1]3. Forme contrattuali'!G79</f>
        <v>18</v>
      </c>
      <c r="H173" s="107">
        <f t="shared" si="50"/>
        <v>2</v>
      </c>
      <c r="I173" s="108">
        <f t="shared" si="51"/>
        <v>0.125</v>
      </c>
    </row>
    <row r="174" spans="2:9" s="8" customFormat="1" ht="12.75" x14ac:dyDescent="0.25">
      <c r="B174" s="8" t="s">
        <v>48</v>
      </c>
      <c r="C174" s="104">
        <f>'[1]3. Forme contrattuali'!C80</f>
        <v>177</v>
      </c>
      <c r="D174" s="104">
        <f>'[1]3. Forme contrattuali'!D80</f>
        <v>222</v>
      </c>
      <c r="E174" s="104">
        <f>'[1]3. Forme contrattuali'!E80</f>
        <v>81</v>
      </c>
      <c r="F174" s="104">
        <f>'[1]3. Forme contrattuali'!F80</f>
        <v>135</v>
      </c>
      <c r="G174" s="104">
        <f>'[1]3. Forme contrattuali'!G80</f>
        <v>81</v>
      </c>
      <c r="H174" s="107">
        <f t="shared" si="50"/>
        <v>-96</v>
      </c>
      <c r="I174" s="108">
        <f t="shared" si="51"/>
        <v>-0.5423728813559322</v>
      </c>
    </row>
    <row r="175" spans="2:9" s="8" customFormat="1" ht="12.75" x14ac:dyDescent="0.25">
      <c r="B175" s="8" t="s">
        <v>21</v>
      </c>
      <c r="C175" s="104">
        <f>'[1]3. Forme contrattuali'!C81</f>
        <v>0</v>
      </c>
      <c r="D175" s="104">
        <f>'[1]3. Forme contrattuali'!D81</f>
        <v>0</v>
      </c>
      <c r="E175" s="104">
        <f>'[1]3. Forme contrattuali'!E81</f>
        <v>0</v>
      </c>
      <c r="F175" s="104">
        <f>'[1]3. Forme contrattuali'!F81</f>
        <v>0</v>
      </c>
      <c r="G175" s="104">
        <f>'[1]3. Forme contrattuali'!G81</f>
        <v>0</v>
      </c>
      <c r="H175" s="107">
        <f t="shared" si="50"/>
        <v>0</v>
      </c>
      <c r="I175" s="108" t="s">
        <v>146</v>
      </c>
    </row>
    <row r="176" spans="2:9" s="8" customFormat="1" ht="12.75" x14ac:dyDescent="0.25">
      <c r="B176" s="109" t="s">
        <v>77</v>
      </c>
      <c r="C176" s="110">
        <f>SUM(C168:C175)</f>
        <v>4137</v>
      </c>
      <c r="D176" s="110">
        <f t="shared" ref="D176:E176" si="52">SUM(D168:D175)</f>
        <v>4098</v>
      </c>
      <c r="E176" s="110">
        <f t="shared" si="52"/>
        <v>2838</v>
      </c>
      <c r="F176" s="110">
        <f>SUM(F168:F175)</f>
        <v>3373</v>
      </c>
      <c r="G176" s="110">
        <f>SUM(G168:G175)</f>
        <v>3339</v>
      </c>
      <c r="H176" s="111">
        <f t="shared" si="50"/>
        <v>-798</v>
      </c>
      <c r="I176" s="112">
        <f>(G176-C176)/C176</f>
        <v>-0.19289340101522842</v>
      </c>
    </row>
    <row r="177" spans="2:9" s="8" customFormat="1" ht="24.95" customHeight="1" x14ac:dyDescent="0.2">
      <c r="B177" s="21" t="s">
        <v>47</v>
      </c>
      <c r="C177" s="113"/>
      <c r="D177" s="113"/>
      <c r="E177" s="113"/>
      <c r="G177" s="113"/>
      <c r="H177" s="114"/>
      <c r="I177" s="115"/>
    </row>
    <row r="178" spans="2:9" s="8" customFormat="1" ht="12.75" x14ac:dyDescent="0.25">
      <c r="B178" s="79"/>
      <c r="C178" s="128"/>
      <c r="D178" s="128"/>
      <c r="E178" s="128"/>
      <c r="F178" s="79"/>
      <c r="G178" s="128"/>
      <c r="H178" s="129"/>
      <c r="I178" s="108"/>
    </row>
    <row r="179" spans="2:9" s="8" customFormat="1" ht="12.75" x14ac:dyDescent="0.25">
      <c r="B179" s="79"/>
      <c r="C179" s="125">
        <v>2018</v>
      </c>
      <c r="D179" s="125">
        <v>2019</v>
      </c>
      <c r="E179" s="125">
        <v>2020</v>
      </c>
      <c r="F179" s="125">
        <v>2021</v>
      </c>
      <c r="G179" s="125">
        <v>2022</v>
      </c>
      <c r="H179" s="131"/>
      <c r="I179" s="107"/>
    </row>
    <row r="180" spans="2:9" s="8" customFormat="1" ht="12.75" x14ac:dyDescent="0.25">
      <c r="B180" s="79" t="s">
        <v>16</v>
      </c>
      <c r="C180" s="126">
        <f>C168/$C$168*100</f>
        <v>100</v>
      </c>
      <c r="D180" s="126">
        <f t="shared" ref="D180:E180" si="53">D168/$C$168*100</f>
        <v>139.6</v>
      </c>
      <c r="E180" s="126">
        <f t="shared" si="53"/>
        <v>108.80000000000001</v>
      </c>
      <c r="F180" s="126">
        <f>F168/$C$168*100</f>
        <v>76.400000000000006</v>
      </c>
      <c r="G180" s="126">
        <f>G168/$C$168*100</f>
        <v>89.600000000000009</v>
      </c>
      <c r="H180" s="131"/>
      <c r="I180" s="107"/>
    </row>
    <row r="181" spans="2:9" s="8" customFormat="1" ht="12.75" x14ac:dyDescent="0.25">
      <c r="B181" s="79" t="s">
        <v>17</v>
      </c>
      <c r="C181" s="126">
        <f>C169/$C$169*100</f>
        <v>100</v>
      </c>
      <c r="D181" s="126">
        <f t="shared" ref="D181:E181" si="54">D169/$C$169*100</f>
        <v>97.929844738355371</v>
      </c>
      <c r="E181" s="126">
        <f t="shared" si="54"/>
        <v>65.267395054629091</v>
      </c>
      <c r="F181" s="126">
        <f>F169/$C$169*100</f>
        <v>85.796434732604936</v>
      </c>
      <c r="G181" s="126">
        <f>G169/$C$169*100</f>
        <v>83.668775158136867</v>
      </c>
      <c r="H181" s="131"/>
      <c r="I181" s="107"/>
    </row>
    <row r="182" spans="2:9" s="8" customFormat="1" ht="12.75" x14ac:dyDescent="0.25">
      <c r="B182" s="79" t="s">
        <v>153</v>
      </c>
      <c r="C182" s="126">
        <f>C170/$C$170*100</f>
        <v>100</v>
      </c>
      <c r="D182" s="126">
        <f t="shared" ref="D182:E182" si="55">D170/$C$170*100</f>
        <v>64.705882352941174</v>
      </c>
      <c r="E182" s="126">
        <f t="shared" si="55"/>
        <v>59.536541889483061</v>
      </c>
      <c r="F182" s="126">
        <f>F170/$C$170*100</f>
        <v>61.497326203208559</v>
      </c>
      <c r="G182" s="126">
        <f>G170/$C$170*100</f>
        <v>73.796791443850267</v>
      </c>
      <c r="H182" s="131"/>
      <c r="I182" s="107"/>
    </row>
    <row r="183" spans="2:9" s="8" customFormat="1" ht="12.75" x14ac:dyDescent="0.25">
      <c r="B183" s="79" t="s">
        <v>18</v>
      </c>
      <c r="C183" s="126">
        <f>C171/$C$171*100</f>
        <v>100</v>
      </c>
      <c r="D183" s="126">
        <f t="shared" ref="D183:E183" si="56">D171/$C$171*100</f>
        <v>124.24242424242425</v>
      </c>
      <c r="E183" s="126">
        <f t="shared" si="56"/>
        <v>57.575757575757578</v>
      </c>
      <c r="F183" s="126">
        <f>F171/$C$171*100</f>
        <v>73.484848484848484</v>
      </c>
      <c r="G183" s="126">
        <f>G171/$C$171*100</f>
        <v>96.212121212121218</v>
      </c>
      <c r="H183" s="131"/>
      <c r="I183" s="107"/>
    </row>
    <row r="184" spans="2:9" s="3" customFormat="1" x14ac:dyDescent="0.25">
      <c r="B184" s="79" t="s">
        <v>19</v>
      </c>
      <c r="C184" s="126">
        <f>C172/$C$172*100</f>
        <v>100</v>
      </c>
      <c r="D184" s="126">
        <f t="shared" ref="D184:E184" si="57">D172/$C$172*100</f>
        <v>101.82250396196513</v>
      </c>
      <c r="E184" s="126">
        <f t="shared" si="57"/>
        <v>68.304278922345489</v>
      </c>
      <c r="F184" s="126">
        <f>F172/$C$172*100</f>
        <v>85.419968304278925</v>
      </c>
      <c r="G184" s="126">
        <f>G172/$C$172*100</f>
        <v>80.824088748019022</v>
      </c>
      <c r="H184" s="80"/>
    </row>
    <row r="185" spans="2:9" s="3" customFormat="1" x14ac:dyDescent="0.25">
      <c r="B185" s="79" t="s">
        <v>20</v>
      </c>
      <c r="C185" s="126">
        <f>C173/$C$173*100</f>
        <v>100</v>
      </c>
      <c r="D185" s="126">
        <f t="shared" ref="D185:E185" si="58">D173/$C$173*100</f>
        <v>75</v>
      </c>
      <c r="E185" s="126">
        <f t="shared" si="58"/>
        <v>487.5</v>
      </c>
      <c r="F185" s="126">
        <f>F173/$C$173*100</f>
        <v>218.75</v>
      </c>
      <c r="G185" s="126">
        <f>G173/$C$173*100</f>
        <v>112.5</v>
      </c>
      <c r="H185" s="80"/>
    </row>
    <row r="186" spans="2:9" s="3" customFormat="1" x14ac:dyDescent="0.25">
      <c r="B186" s="79" t="s">
        <v>48</v>
      </c>
      <c r="C186" s="126">
        <f>C174/$C$174*100</f>
        <v>100</v>
      </c>
      <c r="D186" s="126">
        <f t="shared" ref="D186:E186" si="59">D174/$C$174*100</f>
        <v>125.42372881355932</v>
      </c>
      <c r="E186" s="126">
        <f t="shared" si="59"/>
        <v>45.762711864406782</v>
      </c>
      <c r="F186" s="126">
        <f>F174/$C$174*100</f>
        <v>76.271186440677965</v>
      </c>
      <c r="G186" s="126">
        <f>G174/$C$174*100</f>
        <v>45.762711864406782</v>
      </c>
      <c r="H186" s="80"/>
    </row>
    <row r="187" spans="2:9" s="3" customFormat="1" x14ac:dyDescent="0.25">
      <c r="B187" s="80"/>
      <c r="C187" s="80"/>
      <c r="D187" s="80"/>
      <c r="E187" s="80"/>
      <c r="F187" s="80"/>
      <c r="G187" s="80"/>
      <c r="H187" s="80"/>
    </row>
    <row r="188" spans="2:9" s="3" customFormat="1" x14ac:dyDescent="0.25">
      <c r="B188" s="80"/>
      <c r="C188" s="80"/>
      <c r="D188" s="80"/>
      <c r="E188" s="80"/>
      <c r="F188" s="80"/>
      <c r="G188" s="80"/>
      <c r="H188" s="80"/>
    </row>
    <row r="189" spans="2:9" s="3" customFormat="1" x14ac:dyDescent="0.25"/>
    <row r="190" spans="2:9" s="3" customFormat="1" x14ac:dyDescent="0.25"/>
    <row r="191" spans="2:9" s="3" customFormat="1" x14ac:dyDescent="0.25"/>
    <row r="192" spans="2:9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</sheetData>
  <sheetProtection sheet="1" objects="1" scenarios="1"/>
  <mergeCells count="38"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44E4-5674-48A4-AC5F-DEC9E26F5530}">
  <sheetPr codeName="Foglio17">
    <tabColor theme="0"/>
    <pageSetUpPr fitToPage="1"/>
  </sheetPr>
  <dimension ref="B1:AJ215"/>
  <sheetViews>
    <sheetView workbookViewId="0">
      <selection activeCell="V112" sqref="V112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4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4" s="3" customFormat="1" ht="14.25" customHeight="1" x14ac:dyDescent="0.2">
      <c r="B2" s="145" t="s">
        <v>187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8"/>
      <c r="AD2" s="8"/>
      <c r="AE2" s="8"/>
      <c r="AF2" s="8"/>
      <c r="AG2" s="8"/>
      <c r="AH2" s="8"/>
    </row>
    <row r="3" spans="2:34" s="3" customFormat="1" ht="14.25" customHeight="1" x14ac:dyDescent="0.2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/>
      <c r="AD3" s="8"/>
      <c r="AE3" s="8"/>
      <c r="AF3" s="8"/>
      <c r="AG3" s="32"/>
    </row>
    <row r="4" spans="2:34" s="3" customFormat="1" ht="14.25" customHeight="1" x14ac:dyDescent="0.2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D4" s="8"/>
      <c r="AE4" s="8"/>
      <c r="AF4" s="8"/>
    </row>
    <row r="6" spans="2:34" s="6" customFormat="1" ht="24.95" customHeight="1" x14ac:dyDescent="0.25">
      <c r="B6" s="159" t="s">
        <v>236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"/>
      <c r="P6" s="1"/>
      <c r="Q6" s="1"/>
    </row>
    <row r="7" spans="2:34" s="7" customFormat="1" ht="15" customHeight="1" x14ac:dyDescent="0.2">
      <c r="B7" s="162" t="s">
        <v>81</v>
      </c>
      <c r="C7" s="167" t="s">
        <v>55</v>
      </c>
      <c r="D7" s="167"/>
      <c r="E7" s="167"/>
      <c r="F7" s="160" t="s">
        <v>2</v>
      </c>
      <c r="G7" s="160"/>
      <c r="H7" s="160"/>
      <c r="I7" s="160"/>
      <c r="J7" s="160"/>
      <c r="K7" s="160"/>
      <c r="L7" s="160"/>
      <c r="M7" s="160"/>
      <c r="N7" s="160"/>
    </row>
    <row r="8" spans="2:34" s="7" customFormat="1" ht="30.75" customHeight="1" x14ac:dyDescent="0.2">
      <c r="B8" s="163"/>
      <c r="C8" s="168"/>
      <c r="D8" s="168"/>
      <c r="E8" s="168"/>
      <c r="F8" s="155" t="s">
        <v>82</v>
      </c>
      <c r="G8" s="151"/>
      <c r="H8" s="151"/>
      <c r="I8" s="155" t="s">
        <v>84</v>
      </c>
      <c r="J8" s="155"/>
      <c r="K8" s="155"/>
      <c r="L8" s="155" t="s">
        <v>83</v>
      </c>
      <c r="M8" s="155"/>
      <c r="N8" s="155"/>
    </row>
    <row r="9" spans="2:34" s="7" customFormat="1" ht="42" customHeight="1" x14ac:dyDescent="0.2">
      <c r="B9" s="9"/>
      <c r="C9" s="67" t="s">
        <v>268</v>
      </c>
      <c r="D9" s="68" t="s">
        <v>169</v>
      </c>
      <c r="E9" s="68" t="s">
        <v>170</v>
      </c>
      <c r="F9" s="67" t="s">
        <v>268</v>
      </c>
      <c r="G9" s="68" t="s">
        <v>169</v>
      </c>
      <c r="H9" s="68" t="s">
        <v>170</v>
      </c>
      <c r="I9" s="67" t="s">
        <v>268</v>
      </c>
      <c r="J9" s="68" t="s">
        <v>169</v>
      </c>
      <c r="K9" s="68" t="s">
        <v>170</v>
      </c>
      <c r="L9" s="67" t="s">
        <v>268</v>
      </c>
      <c r="M9" s="68" t="s">
        <v>169</v>
      </c>
      <c r="N9" s="68" t="s">
        <v>170</v>
      </c>
    </row>
    <row r="10" spans="2:34" s="7" customFormat="1" x14ac:dyDescent="0.2">
      <c r="B10" s="8" t="s">
        <v>58</v>
      </c>
      <c r="C10" s="43">
        <f>'[1]3. Delegazioni'!C10</f>
        <v>1425</v>
      </c>
      <c r="D10" s="44">
        <f>'[1]3. Delegazioni'!D10</f>
        <v>150</v>
      </c>
      <c r="E10" s="45">
        <f>'[1]3. Delegazioni'!E10</f>
        <v>0.1176</v>
      </c>
      <c r="F10" s="10">
        <f>'[1]3. Delegazioni'!F10</f>
        <v>16</v>
      </c>
      <c r="G10" s="11">
        <f>'[1]3. Delegazioni'!G10</f>
        <v>-3</v>
      </c>
      <c r="H10" s="20">
        <f>'[1]3. Delegazioni'!H10</f>
        <v>-0.15790000000000001</v>
      </c>
      <c r="I10" s="10">
        <f>'[1]3. Delegazioni'!I10</f>
        <v>1322</v>
      </c>
      <c r="J10" s="11">
        <f>'[1]3. Delegazioni'!J10</f>
        <v>147</v>
      </c>
      <c r="K10" s="20">
        <f>'[1]3. Delegazioni'!K10</f>
        <v>0.12509999999999999</v>
      </c>
      <c r="L10" s="10">
        <f>'[1]3. Delegazioni'!L10</f>
        <v>87</v>
      </c>
      <c r="M10" s="11">
        <f>'[1]3. Delegazioni'!M10</f>
        <v>6</v>
      </c>
      <c r="N10" s="20">
        <f>'[1]3. Delegazioni'!N10</f>
        <v>7.4099999999999999E-2</v>
      </c>
      <c r="O10" s="10"/>
      <c r="P10" s="11"/>
      <c r="Q10" s="12"/>
      <c r="R10" s="8"/>
      <c r="S10" s="8"/>
    </row>
    <row r="11" spans="2:34" s="7" customFormat="1" x14ac:dyDescent="0.2">
      <c r="B11" s="8" t="s">
        <v>59</v>
      </c>
      <c r="C11" s="10">
        <f>'[1]3. Delegazioni'!C11</f>
        <v>271</v>
      </c>
      <c r="D11" s="11">
        <f>'[1]3. Delegazioni'!D11</f>
        <v>4</v>
      </c>
      <c r="E11" s="20">
        <f>'[1]3. Delegazioni'!E11</f>
        <v>1.4999999999999999E-2</v>
      </c>
      <c r="F11" s="10">
        <f>'[1]3. Delegazioni'!F11</f>
        <v>51</v>
      </c>
      <c r="G11" s="11">
        <f>'[1]3. Delegazioni'!G11</f>
        <v>4</v>
      </c>
      <c r="H11" s="20">
        <f>'[1]3. Delegazioni'!H11</f>
        <v>8.5099999999999995E-2</v>
      </c>
      <c r="I11" s="10">
        <f>'[1]3. Delegazioni'!I11</f>
        <v>214</v>
      </c>
      <c r="J11" s="11">
        <f>'[1]3. Delegazioni'!J11</f>
        <v>1</v>
      </c>
      <c r="K11" s="20">
        <f>'[1]3. Delegazioni'!K11</f>
        <v>4.7000000000000002E-3</v>
      </c>
      <c r="L11" s="10">
        <f>'[1]3. Delegazioni'!L11</f>
        <v>6</v>
      </c>
      <c r="M11" s="11">
        <f>'[1]3. Delegazioni'!M11</f>
        <v>-1</v>
      </c>
      <c r="N11" s="20">
        <f>'[1]3. Delegazioni'!N11</f>
        <v>-0.1429</v>
      </c>
      <c r="O11" s="10"/>
      <c r="P11" s="11"/>
      <c r="Q11" s="12"/>
      <c r="R11" s="8"/>
      <c r="S11" s="8"/>
    </row>
    <row r="12" spans="2:34" s="7" customFormat="1" x14ac:dyDescent="0.2">
      <c r="B12" s="8" t="s">
        <v>60</v>
      </c>
      <c r="C12" s="10">
        <f>'[1]3. Delegazioni'!C12</f>
        <v>111</v>
      </c>
      <c r="D12" s="11">
        <f>'[1]3. Delegazioni'!D12</f>
        <v>28</v>
      </c>
      <c r="E12" s="20">
        <f>'[1]3. Delegazioni'!E12</f>
        <v>0.33729999999999999</v>
      </c>
      <c r="F12" s="10">
        <f>'[1]3. Delegazioni'!F12</f>
        <v>47</v>
      </c>
      <c r="G12" s="11">
        <f>'[1]3. Delegazioni'!G12</f>
        <v>15</v>
      </c>
      <c r="H12" s="20">
        <f>'[1]3. Delegazioni'!H12</f>
        <v>0.46879999999999999</v>
      </c>
      <c r="I12" s="10">
        <f>'[1]3. Delegazioni'!I12</f>
        <v>59</v>
      </c>
      <c r="J12" s="11">
        <f>'[1]3. Delegazioni'!J12</f>
        <v>10</v>
      </c>
      <c r="K12" s="20">
        <f>'[1]3. Delegazioni'!K12</f>
        <v>0.2041</v>
      </c>
      <c r="L12" s="10">
        <f>'[1]3. Delegazioni'!L12</f>
        <v>5</v>
      </c>
      <c r="M12" s="11">
        <f>'[1]3. Delegazioni'!M12</f>
        <v>3</v>
      </c>
      <c r="N12" s="20">
        <f>'[1]3. Delegazioni'!N12</f>
        <v>1.5</v>
      </c>
      <c r="O12" s="10"/>
      <c r="P12" s="11"/>
      <c r="Q12" s="12"/>
      <c r="R12" s="8"/>
      <c r="S12" s="8"/>
    </row>
    <row r="13" spans="2:34" s="7" customFormat="1" x14ac:dyDescent="0.2">
      <c r="B13" s="8" t="s">
        <v>61</v>
      </c>
      <c r="C13" s="10">
        <f>'[1]3. Delegazioni'!C13</f>
        <v>221</v>
      </c>
      <c r="D13" s="11">
        <f>'[1]3. Delegazioni'!D13</f>
        <v>-9</v>
      </c>
      <c r="E13" s="20">
        <f>'[1]3. Delegazioni'!E13</f>
        <v>-3.9100000000000003E-2</v>
      </c>
      <c r="F13" s="10">
        <f>'[1]3. Delegazioni'!F13</f>
        <v>35</v>
      </c>
      <c r="G13" s="11">
        <f>'[1]3. Delegazioni'!G13</f>
        <v>7</v>
      </c>
      <c r="H13" s="20">
        <f>'[1]3. Delegazioni'!H13</f>
        <v>0.25</v>
      </c>
      <c r="I13" s="10">
        <f>'[1]3. Delegazioni'!I13</f>
        <v>175</v>
      </c>
      <c r="J13" s="11">
        <f>'[1]3. Delegazioni'!J13</f>
        <v>-18</v>
      </c>
      <c r="K13" s="20">
        <f>'[1]3. Delegazioni'!K13</f>
        <v>-9.3299999999999994E-2</v>
      </c>
      <c r="L13" s="10">
        <f>'[1]3. Delegazioni'!L13</f>
        <v>11</v>
      </c>
      <c r="M13" s="11">
        <f>'[1]3. Delegazioni'!M13</f>
        <v>2</v>
      </c>
      <c r="N13" s="20">
        <f>'[1]3. Delegazioni'!N13</f>
        <v>0.22220000000000001</v>
      </c>
      <c r="O13" s="10"/>
      <c r="P13" s="11"/>
      <c r="Q13" s="12"/>
      <c r="R13" s="8"/>
      <c r="S13" s="8"/>
    </row>
    <row r="14" spans="2:34" s="7" customFormat="1" x14ac:dyDescent="0.2">
      <c r="B14" s="8" t="s">
        <v>62</v>
      </c>
      <c r="C14" s="10">
        <f>'[1]3. Delegazioni'!C14</f>
        <v>632</v>
      </c>
      <c r="D14" s="11">
        <f>'[1]3. Delegazioni'!D14</f>
        <v>35</v>
      </c>
      <c r="E14" s="20">
        <f>'[1]3. Delegazioni'!E14</f>
        <v>5.8599999999999999E-2</v>
      </c>
      <c r="F14" s="10">
        <f>'[1]3. Delegazioni'!F14</f>
        <v>90</v>
      </c>
      <c r="G14" s="11">
        <f>'[1]3. Delegazioni'!G14</f>
        <v>-19</v>
      </c>
      <c r="H14" s="20">
        <f>'[1]3. Delegazioni'!H14</f>
        <v>-0.17430000000000001</v>
      </c>
      <c r="I14" s="10">
        <f>'[1]3. Delegazioni'!I14</f>
        <v>464</v>
      </c>
      <c r="J14" s="11">
        <f>'[1]3. Delegazioni'!J14</f>
        <v>40</v>
      </c>
      <c r="K14" s="20">
        <f>'[1]3. Delegazioni'!K14</f>
        <v>9.4299999999999995E-2</v>
      </c>
      <c r="L14" s="10">
        <f>'[1]3. Delegazioni'!L14</f>
        <v>78</v>
      </c>
      <c r="M14" s="11">
        <f>'[1]3. Delegazioni'!M14</f>
        <v>14</v>
      </c>
      <c r="N14" s="20">
        <f>'[1]3. Delegazioni'!N14</f>
        <v>0.21879999999999999</v>
      </c>
      <c r="O14" s="10"/>
      <c r="P14" s="11"/>
      <c r="Q14" s="12"/>
      <c r="R14" s="8"/>
      <c r="S14" s="8"/>
    </row>
    <row r="15" spans="2:34" s="7" customFormat="1" x14ac:dyDescent="0.2">
      <c r="B15" s="8" t="s">
        <v>63</v>
      </c>
      <c r="C15" s="10">
        <f>'[1]3. Delegazioni'!C15</f>
        <v>640</v>
      </c>
      <c r="D15" s="11">
        <f>'[1]3. Delegazioni'!D15</f>
        <v>74</v>
      </c>
      <c r="E15" s="20">
        <f>'[1]3. Delegazioni'!E15</f>
        <v>0.13070000000000001</v>
      </c>
      <c r="F15" s="10">
        <f>'[1]3. Delegazioni'!F15</f>
        <v>38</v>
      </c>
      <c r="G15" s="11">
        <f>'[1]3. Delegazioni'!G15</f>
        <v>11</v>
      </c>
      <c r="H15" s="20">
        <f>'[1]3. Delegazioni'!H15</f>
        <v>0.40739999999999998</v>
      </c>
      <c r="I15" s="10">
        <f>'[1]3. Delegazioni'!I15</f>
        <v>517</v>
      </c>
      <c r="J15" s="11">
        <f>'[1]3. Delegazioni'!J15</f>
        <v>23</v>
      </c>
      <c r="K15" s="20">
        <f>'[1]3. Delegazioni'!K15</f>
        <v>4.6600000000000003E-2</v>
      </c>
      <c r="L15" s="10">
        <f>'[1]3. Delegazioni'!L15</f>
        <v>85</v>
      </c>
      <c r="M15" s="11">
        <f>'[1]3. Delegazioni'!M15</f>
        <v>40</v>
      </c>
      <c r="N15" s="20">
        <f>'[1]3. Delegazioni'!N15</f>
        <v>0.88890000000000002</v>
      </c>
      <c r="O15" s="10"/>
      <c r="P15" s="11"/>
      <c r="Q15" s="12"/>
      <c r="R15" s="8"/>
      <c r="S15" s="8"/>
    </row>
    <row r="16" spans="2:34" s="7" customFormat="1" x14ac:dyDescent="0.2">
      <c r="B16" s="8" t="s">
        <v>5</v>
      </c>
      <c r="C16" s="10">
        <f>'[1]3. Delegazioni'!C16</f>
        <v>3847</v>
      </c>
      <c r="D16" s="11">
        <f>'[1]3. Delegazioni'!D16</f>
        <v>46</v>
      </c>
      <c r="E16" s="20">
        <f>'[1]3. Delegazioni'!E16</f>
        <v>1.21E-2</v>
      </c>
      <c r="F16" s="10">
        <f>'[1]3. Delegazioni'!F16</f>
        <v>83</v>
      </c>
      <c r="G16" s="11">
        <f>'[1]3. Delegazioni'!G16</f>
        <v>-26</v>
      </c>
      <c r="H16" s="20">
        <f>'[1]3. Delegazioni'!H16</f>
        <v>-0.23849999999999999</v>
      </c>
      <c r="I16" s="10">
        <f>'[1]3. Delegazioni'!I16</f>
        <v>2956</v>
      </c>
      <c r="J16" s="11">
        <f>'[1]3. Delegazioni'!J16</f>
        <v>282</v>
      </c>
      <c r="K16" s="20">
        <f>'[1]3. Delegazioni'!K16</f>
        <v>0.1055</v>
      </c>
      <c r="L16" s="10">
        <f>'[1]3. Delegazioni'!L16</f>
        <v>808</v>
      </c>
      <c r="M16" s="11">
        <f>'[1]3. Delegazioni'!M16</f>
        <v>-210</v>
      </c>
      <c r="N16" s="20">
        <f>'[1]3. Delegazioni'!N16</f>
        <v>-0.20630000000000001</v>
      </c>
    </row>
    <row r="17" spans="2:19" s="7" customFormat="1" x14ac:dyDescent="0.2">
      <c r="B17" s="8" t="s">
        <v>40</v>
      </c>
      <c r="C17" s="10">
        <f>'[1]3. Delegazioni'!C17</f>
        <v>2296</v>
      </c>
      <c r="D17" s="11">
        <f>'[1]3. Delegazioni'!D17</f>
        <v>195</v>
      </c>
      <c r="E17" s="20">
        <f>'[1]3. Delegazioni'!E17</f>
        <v>9.2799999999999994E-2</v>
      </c>
      <c r="F17" s="10">
        <f>'[1]3. Delegazioni'!F17</f>
        <v>265</v>
      </c>
      <c r="G17" s="11">
        <f>'[1]3. Delegazioni'!G17</f>
        <v>-74</v>
      </c>
      <c r="H17" s="20">
        <f>'[1]3. Delegazioni'!H17</f>
        <v>-0.21829999999999999</v>
      </c>
      <c r="I17" s="10">
        <f>'[1]3. Delegazioni'!I17</f>
        <v>1733</v>
      </c>
      <c r="J17" s="11">
        <f>'[1]3. Delegazioni'!J17</f>
        <v>220</v>
      </c>
      <c r="K17" s="20">
        <f>'[1]3. Delegazioni'!K17</f>
        <v>0.1454</v>
      </c>
      <c r="L17" s="10">
        <f>'[1]3. Delegazioni'!L17</f>
        <v>298</v>
      </c>
      <c r="M17" s="11">
        <f>'[1]3. Delegazioni'!M17</f>
        <v>49</v>
      </c>
      <c r="N17" s="20">
        <f>'[1]3. Delegazioni'!N17</f>
        <v>0.1968</v>
      </c>
    </row>
    <row r="18" spans="2:19" s="7" customFormat="1" x14ac:dyDescent="0.2">
      <c r="B18" s="8" t="s">
        <v>9</v>
      </c>
      <c r="C18" s="10">
        <f>'[1]3. Delegazioni'!C18</f>
        <v>647</v>
      </c>
      <c r="D18" s="11">
        <f>'[1]3. Delegazioni'!D18</f>
        <v>91</v>
      </c>
      <c r="E18" s="20">
        <f>'[1]3. Delegazioni'!E18</f>
        <v>0.16370000000000001</v>
      </c>
      <c r="F18" s="10">
        <f>'[1]3. Delegazioni'!F18</f>
        <v>72</v>
      </c>
      <c r="G18" s="11">
        <f>'[1]3. Delegazioni'!G18</f>
        <v>26</v>
      </c>
      <c r="H18" s="20">
        <f>'[1]3. Delegazioni'!H18</f>
        <v>0.56520000000000004</v>
      </c>
      <c r="I18" s="10">
        <f>'[1]3. Delegazioni'!I18</f>
        <v>494</v>
      </c>
      <c r="J18" s="11">
        <f>'[1]3. Delegazioni'!J18</f>
        <v>51</v>
      </c>
      <c r="K18" s="20">
        <f>'[1]3. Delegazioni'!K18</f>
        <v>0.11509999999999999</v>
      </c>
      <c r="L18" s="10">
        <f>'[1]3. Delegazioni'!L18</f>
        <v>81</v>
      </c>
      <c r="M18" s="11">
        <f>'[1]3. Delegazioni'!M18</f>
        <v>14</v>
      </c>
      <c r="N18" s="20">
        <f>'[1]3. Delegazioni'!N18</f>
        <v>0.20899999999999999</v>
      </c>
    </row>
    <row r="19" spans="2:19" s="7" customFormat="1" x14ac:dyDescent="0.2">
      <c r="B19" s="8" t="s">
        <v>41</v>
      </c>
      <c r="C19" s="10">
        <f>'[1]3. Delegazioni'!C19</f>
        <v>8189</v>
      </c>
      <c r="D19" s="11">
        <f>'[1]3. Delegazioni'!D19</f>
        <v>1042</v>
      </c>
      <c r="E19" s="20">
        <f>'[1]3. Delegazioni'!E19</f>
        <v>0.14580000000000001</v>
      </c>
      <c r="F19" s="10">
        <f>'[1]3. Delegazioni'!F19</f>
        <v>2354</v>
      </c>
      <c r="G19" s="11">
        <f>'[1]3. Delegazioni'!G19</f>
        <v>471</v>
      </c>
      <c r="H19" s="20">
        <f>'[1]3. Delegazioni'!H19</f>
        <v>0.25009999999999999</v>
      </c>
      <c r="I19" s="10">
        <f>'[1]3. Delegazioni'!I19</f>
        <v>5353</v>
      </c>
      <c r="J19" s="11">
        <f>'[1]3. Delegazioni'!J19</f>
        <v>511</v>
      </c>
      <c r="K19" s="20">
        <f>'[1]3. Delegazioni'!K19</f>
        <v>0.1055</v>
      </c>
      <c r="L19" s="10">
        <f>'[1]3. Delegazioni'!L19</f>
        <v>482</v>
      </c>
      <c r="M19" s="11">
        <f>'[1]3. Delegazioni'!M19</f>
        <v>60</v>
      </c>
      <c r="N19" s="20">
        <f>'[1]3. Delegazioni'!N19</f>
        <v>0.14219999999999999</v>
      </c>
    </row>
    <row r="20" spans="2:19" s="7" customFormat="1" x14ac:dyDescent="0.2">
      <c r="B20" s="8" t="s">
        <v>42</v>
      </c>
      <c r="C20" s="10">
        <f>'[1]3. Delegazioni'!C20</f>
        <v>2412</v>
      </c>
      <c r="D20" s="11">
        <f>'[1]3. Delegazioni'!D20</f>
        <v>413</v>
      </c>
      <c r="E20" s="20">
        <f>'[1]3. Delegazioni'!E20</f>
        <v>0.20660000000000001</v>
      </c>
      <c r="F20" s="10">
        <f>'[1]3. Delegazioni'!F20</f>
        <v>163</v>
      </c>
      <c r="G20" s="11">
        <f>'[1]3. Delegazioni'!G20</f>
        <v>42</v>
      </c>
      <c r="H20" s="20">
        <f>'[1]3. Delegazioni'!H20</f>
        <v>0.34710000000000002</v>
      </c>
      <c r="I20" s="10">
        <f>'[1]3. Delegazioni'!I20</f>
        <v>1792</v>
      </c>
      <c r="J20" s="11">
        <f>'[1]3. Delegazioni'!J20</f>
        <v>250</v>
      </c>
      <c r="K20" s="20">
        <f>'[1]3. Delegazioni'!K20</f>
        <v>0.16209999999999999</v>
      </c>
      <c r="L20" s="10">
        <f>'[1]3. Delegazioni'!L20</f>
        <v>457</v>
      </c>
      <c r="M20" s="11">
        <f>'[1]3. Delegazioni'!M20</f>
        <v>121</v>
      </c>
      <c r="N20" s="20">
        <f>'[1]3. Delegazioni'!N20</f>
        <v>0.36009999999999998</v>
      </c>
    </row>
    <row r="21" spans="2:19" s="7" customFormat="1" x14ac:dyDescent="0.2">
      <c r="B21" s="8" t="s">
        <v>7</v>
      </c>
      <c r="C21" s="10">
        <f>'[1]3. Delegazioni'!C21</f>
        <v>1086</v>
      </c>
      <c r="D21" s="11">
        <f>'[1]3. Delegazioni'!D21</f>
        <v>-76</v>
      </c>
      <c r="E21" s="20">
        <f>'[1]3. Delegazioni'!E21</f>
        <v>-6.54E-2</v>
      </c>
      <c r="F21" s="10">
        <f>'[1]3. Delegazioni'!F21</f>
        <v>45</v>
      </c>
      <c r="G21" s="11">
        <f>'[1]3. Delegazioni'!G21</f>
        <v>-16</v>
      </c>
      <c r="H21" s="20">
        <f>'[1]3. Delegazioni'!H21</f>
        <v>-0.26229999999999998</v>
      </c>
      <c r="I21" s="10">
        <f>'[1]3. Delegazioni'!I21</f>
        <v>919</v>
      </c>
      <c r="J21" s="11">
        <f>'[1]3. Delegazioni'!J21</f>
        <v>30</v>
      </c>
      <c r="K21" s="20">
        <f>'[1]3. Delegazioni'!K21</f>
        <v>3.3700000000000001E-2</v>
      </c>
      <c r="L21" s="10">
        <f>'[1]3. Delegazioni'!L21</f>
        <v>122</v>
      </c>
      <c r="M21" s="11">
        <f>'[1]3. Delegazioni'!M21</f>
        <v>-90</v>
      </c>
      <c r="N21" s="20">
        <f>'[1]3. Delegazioni'!N21</f>
        <v>-0.42449999999999999</v>
      </c>
    </row>
    <row r="22" spans="2:19" s="7" customFormat="1" x14ac:dyDescent="0.2">
      <c r="B22" s="8" t="s">
        <v>43</v>
      </c>
      <c r="C22" s="10">
        <f>'[1]3. Delegazioni'!C22</f>
        <v>1459</v>
      </c>
      <c r="D22" s="11">
        <f>'[1]3. Delegazioni'!D22</f>
        <v>-34</v>
      </c>
      <c r="E22" s="20">
        <f>'[1]3. Delegazioni'!E22</f>
        <v>-2.2800000000000001E-2</v>
      </c>
      <c r="F22" s="10">
        <f>'[1]3. Delegazioni'!F22</f>
        <v>65</v>
      </c>
      <c r="G22" s="11">
        <f>'[1]3. Delegazioni'!G22</f>
        <v>-6</v>
      </c>
      <c r="H22" s="20">
        <f>'[1]3. Delegazioni'!H22</f>
        <v>-8.4500000000000006E-2</v>
      </c>
      <c r="I22" s="10">
        <f>'[1]3. Delegazioni'!I22</f>
        <v>1244</v>
      </c>
      <c r="J22" s="11">
        <f>'[1]3. Delegazioni'!J22</f>
        <v>-60</v>
      </c>
      <c r="K22" s="20">
        <f>'[1]3. Delegazioni'!K22</f>
        <v>-4.5999999999999999E-2</v>
      </c>
      <c r="L22" s="10">
        <f>'[1]3. Delegazioni'!L22</f>
        <v>150</v>
      </c>
      <c r="M22" s="11">
        <f>'[1]3. Delegazioni'!M22</f>
        <v>32</v>
      </c>
      <c r="N22" s="20">
        <f>'[1]3. Delegazioni'!N22</f>
        <v>0.2712</v>
      </c>
    </row>
    <row r="23" spans="2:19" s="7" customFormat="1" x14ac:dyDescent="0.2">
      <c r="B23" s="8" t="s">
        <v>44</v>
      </c>
      <c r="C23" s="10">
        <f>'[1]3. Delegazioni'!C23</f>
        <v>794</v>
      </c>
      <c r="D23" s="11">
        <f>'[1]3. Delegazioni'!D23</f>
        <v>76</v>
      </c>
      <c r="E23" s="20">
        <f>'[1]3. Delegazioni'!E23</f>
        <v>0.10580000000000001</v>
      </c>
      <c r="F23" s="10">
        <f>'[1]3. Delegazioni'!F23</f>
        <v>4</v>
      </c>
      <c r="G23" s="11">
        <f>'[1]3. Delegazioni'!G23</f>
        <v>-1</v>
      </c>
      <c r="H23" s="20">
        <f>'[1]3. Delegazioni'!H23</f>
        <v>-0.2</v>
      </c>
      <c r="I23" s="10">
        <f>'[1]3. Delegazioni'!I23</f>
        <v>670</v>
      </c>
      <c r="J23" s="11">
        <f>'[1]3. Delegazioni'!J23</f>
        <v>64</v>
      </c>
      <c r="K23" s="20">
        <f>'[1]3. Delegazioni'!K23</f>
        <v>0.1056</v>
      </c>
      <c r="L23" s="10">
        <f>'[1]3. Delegazioni'!L23</f>
        <v>120</v>
      </c>
      <c r="M23" s="11">
        <f>'[1]3. Delegazioni'!M23</f>
        <v>13</v>
      </c>
      <c r="N23" s="20">
        <f>'[1]3. Delegazioni'!N23</f>
        <v>0.1215</v>
      </c>
    </row>
    <row r="24" spans="2:19" s="7" customFormat="1" ht="21" customHeight="1" x14ac:dyDescent="0.2">
      <c r="B24" s="13" t="s">
        <v>144</v>
      </c>
      <c r="C24" s="14">
        <f>'3. Servizio turistico'!C25</f>
        <v>24030</v>
      </c>
      <c r="D24" s="47">
        <f>'3. Servizio turistico'!D25</f>
        <v>2035</v>
      </c>
      <c r="E24" s="15">
        <f>'3. Servizio turistico'!E25</f>
        <v>9.2521027506251421E-2</v>
      </c>
      <c r="F24" s="14">
        <f>'3. Servizio turistico'!F25</f>
        <v>3328</v>
      </c>
      <c r="G24" s="47">
        <f>'3. Servizio turistico'!G25</f>
        <v>431</v>
      </c>
      <c r="H24" s="15">
        <f>'3. Servizio turistico'!H25</f>
        <v>0.14877459440800828</v>
      </c>
      <c r="I24" s="14">
        <f>'3. Servizio turistico'!I25</f>
        <v>17912</v>
      </c>
      <c r="J24" s="47">
        <f>'3. Servizio turistico'!J25</f>
        <v>1551</v>
      </c>
      <c r="K24" s="15">
        <f>'3. Servizio turistico'!K25</f>
        <v>9.4798606442149019E-2</v>
      </c>
      <c r="L24" s="14">
        <f>'3. Servizio turistico'!L25</f>
        <v>2790</v>
      </c>
      <c r="M24" s="47">
        <f>'3. Servizio turistico'!M25</f>
        <v>53</v>
      </c>
      <c r="N24" s="15">
        <f>'3. Servizio turistico'!N25</f>
        <v>1.936426744610888E-2</v>
      </c>
    </row>
    <row r="25" spans="2:19" s="7" customFormat="1" ht="24.95" customHeight="1" x14ac:dyDescent="0.2">
      <c r="B25" s="157" t="s">
        <v>47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9" s="7" customFormat="1" x14ac:dyDescent="0.2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2:19" s="7" customFormat="1" x14ac:dyDescent="0.2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2:19" s="6" customFormat="1" ht="24.95" customHeight="1" x14ac:dyDescent="0.25">
      <c r="B28" s="46" t="s">
        <v>237</v>
      </c>
      <c r="C28" s="46"/>
      <c r="D28" s="46"/>
      <c r="E28" s="46"/>
      <c r="F28" s="46"/>
      <c r="G28" s="46"/>
      <c r="H28" s="46"/>
      <c r="I28" s="46"/>
      <c r="J28" s="46"/>
      <c r="K28" s="46"/>
      <c r="L28" s="42"/>
      <c r="M28" s="42"/>
      <c r="N28" s="42"/>
      <c r="O28" s="1"/>
      <c r="P28" s="1"/>
      <c r="Q28" s="1"/>
    </row>
    <row r="29" spans="2:19" s="7" customFormat="1" ht="15" customHeight="1" x14ac:dyDescent="0.2">
      <c r="B29" s="162" t="s">
        <v>81</v>
      </c>
      <c r="C29" s="167" t="s">
        <v>55</v>
      </c>
      <c r="D29" s="167"/>
      <c r="E29" s="167"/>
      <c r="F29" s="160" t="s">
        <v>2</v>
      </c>
      <c r="G29" s="160"/>
      <c r="H29" s="160"/>
      <c r="I29" s="160"/>
      <c r="J29" s="160"/>
      <c r="K29" s="160"/>
      <c r="L29" s="42"/>
      <c r="M29" s="42"/>
      <c r="N29" s="42"/>
    </row>
    <row r="30" spans="2:19" s="7" customFormat="1" ht="30.75" customHeight="1" x14ac:dyDescent="0.2">
      <c r="B30" s="163"/>
      <c r="C30" s="168"/>
      <c r="D30" s="168"/>
      <c r="E30" s="168"/>
      <c r="F30" s="164" t="s">
        <v>27</v>
      </c>
      <c r="G30" s="164"/>
      <c r="H30" s="164"/>
      <c r="I30" s="164" t="s">
        <v>28</v>
      </c>
      <c r="J30" s="164"/>
      <c r="K30" s="164"/>
      <c r="L30" s="42"/>
      <c r="M30" s="42"/>
      <c r="N30" s="42"/>
    </row>
    <row r="31" spans="2:19" s="7" customFormat="1" ht="42" customHeight="1" x14ac:dyDescent="0.2">
      <c r="B31" s="9"/>
      <c r="C31" s="67" t="s">
        <v>268</v>
      </c>
      <c r="D31" s="68" t="s">
        <v>169</v>
      </c>
      <c r="E31" s="68" t="s">
        <v>170</v>
      </c>
      <c r="F31" s="67" t="s">
        <v>268</v>
      </c>
      <c r="G31" s="68" t="s">
        <v>169</v>
      </c>
      <c r="H31" s="68" t="s">
        <v>170</v>
      </c>
      <c r="I31" s="67" t="s">
        <v>268</v>
      </c>
      <c r="J31" s="68" t="s">
        <v>169</v>
      </c>
      <c r="K31" s="68" t="s">
        <v>170</v>
      </c>
      <c r="L31" s="42"/>
      <c r="M31" s="42"/>
      <c r="N31" s="42"/>
    </row>
    <row r="32" spans="2:19" s="7" customFormat="1" x14ac:dyDescent="0.2">
      <c r="B32" s="8" t="s">
        <v>58</v>
      </c>
      <c r="C32" s="10">
        <f>'[1]3. Delegazioni'!C32</f>
        <v>1425</v>
      </c>
      <c r="D32" s="11">
        <f>'[1]3. Delegazioni'!D32</f>
        <v>150</v>
      </c>
      <c r="E32" s="20">
        <f>'[1]3. Delegazioni'!E32</f>
        <v>0.1176</v>
      </c>
      <c r="F32" s="10">
        <f>'[1]3. Delegazioni'!F32</f>
        <v>579</v>
      </c>
      <c r="G32" s="11">
        <f>'[1]3. Delegazioni'!G32</f>
        <v>90</v>
      </c>
      <c r="H32" s="20">
        <f>'[1]3. Delegazioni'!H32</f>
        <v>0.184</v>
      </c>
      <c r="I32" s="10">
        <f>'[1]3. Delegazioni'!I32</f>
        <v>846</v>
      </c>
      <c r="J32" s="11">
        <f>'[1]3. Delegazioni'!J32</f>
        <v>60</v>
      </c>
      <c r="K32" s="20">
        <f>'[1]3. Delegazioni'!K32</f>
        <v>7.6300000000000007E-2</v>
      </c>
      <c r="L32" s="42"/>
      <c r="M32" s="42"/>
      <c r="N32" s="42"/>
      <c r="O32" s="10"/>
      <c r="P32" s="11"/>
      <c r="Q32" s="12"/>
      <c r="R32" s="8"/>
      <c r="S32" s="8"/>
    </row>
    <row r="33" spans="2:19" s="7" customFormat="1" x14ac:dyDescent="0.2">
      <c r="B33" s="8" t="s">
        <v>59</v>
      </c>
      <c r="C33" s="10">
        <f>'[1]3. Delegazioni'!C33</f>
        <v>271</v>
      </c>
      <c r="D33" s="11">
        <f>'[1]3. Delegazioni'!D33</f>
        <v>4</v>
      </c>
      <c r="E33" s="20">
        <f>'[1]3. Delegazioni'!E33</f>
        <v>1.4999999999999999E-2</v>
      </c>
      <c r="F33" s="10">
        <f>'[1]3. Delegazioni'!F33</f>
        <v>115</v>
      </c>
      <c r="G33" s="11">
        <f>'[1]3. Delegazioni'!G33</f>
        <v>3</v>
      </c>
      <c r="H33" s="20">
        <f>'[1]3. Delegazioni'!H33</f>
        <v>2.6800000000000001E-2</v>
      </c>
      <c r="I33" s="10">
        <f>'[1]3. Delegazioni'!I33</f>
        <v>156</v>
      </c>
      <c r="J33" s="11">
        <f>'[1]3. Delegazioni'!J33</f>
        <v>1</v>
      </c>
      <c r="K33" s="20">
        <f>'[1]3. Delegazioni'!K33</f>
        <v>6.4999999999999997E-3</v>
      </c>
      <c r="L33" s="42"/>
      <c r="M33" s="42"/>
      <c r="N33" s="42"/>
      <c r="O33" s="10"/>
      <c r="P33" s="11"/>
      <c r="Q33" s="12"/>
      <c r="R33" s="8"/>
      <c r="S33" s="8"/>
    </row>
    <row r="34" spans="2:19" s="7" customFormat="1" x14ac:dyDescent="0.2">
      <c r="B34" s="8" t="s">
        <v>60</v>
      </c>
      <c r="C34" s="10">
        <f>'[1]3. Delegazioni'!C34</f>
        <v>111</v>
      </c>
      <c r="D34" s="11">
        <f>'[1]3. Delegazioni'!D34</f>
        <v>28</v>
      </c>
      <c r="E34" s="20">
        <f>'[1]3. Delegazioni'!E34</f>
        <v>0.33729999999999999</v>
      </c>
      <c r="F34" s="10">
        <f>'[1]3. Delegazioni'!F34</f>
        <v>49</v>
      </c>
      <c r="G34" s="11">
        <f>'[1]3. Delegazioni'!G34</f>
        <v>6</v>
      </c>
      <c r="H34" s="20">
        <f>'[1]3. Delegazioni'!H34</f>
        <v>0.13950000000000001</v>
      </c>
      <c r="I34" s="10">
        <f>'[1]3. Delegazioni'!I34</f>
        <v>62</v>
      </c>
      <c r="J34" s="11">
        <f>'[1]3. Delegazioni'!J34</f>
        <v>22</v>
      </c>
      <c r="K34" s="20">
        <f>'[1]3. Delegazioni'!K34</f>
        <v>0.55000000000000004</v>
      </c>
      <c r="L34" s="42"/>
      <c r="M34" s="42"/>
      <c r="N34" s="42"/>
      <c r="O34" s="10"/>
      <c r="P34" s="11"/>
      <c r="Q34" s="12"/>
      <c r="R34" s="8"/>
      <c r="S34" s="8"/>
    </row>
    <row r="35" spans="2:19" s="7" customFormat="1" x14ac:dyDescent="0.2">
      <c r="B35" s="8" t="s">
        <v>61</v>
      </c>
      <c r="C35" s="10">
        <f>'[1]3. Delegazioni'!C35</f>
        <v>221</v>
      </c>
      <c r="D35" s="11">
        <f>'[1]3. Delegazioni'!D35</f>
        <v>-9</v>
      </c>
      <c r="E35" s="20">
        <f>'[1]3. Delegazioni'!E35</f>
        <v>-3.9100000000000003E-2</v>
      </c>
      <c r="F35" s="10">
        <f>'[1]3. Delegazioni'!F35</f>
        <v>93</v>
      </c>
      <c r="G35" s="11">
        <f>'[1]3. Delegazioni'!G35</f>
        <v>-4</v>
      </c>
      <c r="H35" s="20">
        <f>'[1]3. Delegazioni'!H35</f>
        <v>-4.1200000000000001E-2</v>
      </c>
      <c r="I35" s="10">
        <f>'[1]3. Delegazioni'!I35</f>
        <v>128</v>
      </c>
      <c r="J35" s="11">
        <f>'[1]3. Delegazioni'!J35</f>
        <v>-5</v>
      </c>
      <c r="K35" s="20">
        <f>'[1]3. Delegazioni'!K35</f>
        <v>-3.7600000000000001E-2</v>
      </c>
      <c r="L35" s="42"/>
      <c r="M35" s="42"/>
      <c r="N35" s="42"/>
      <c r="O35" s="10"/>
      <c r="P35" s="11"/>
      <c r="Q35" s="12"/>
      <c r="R35" s="8"/>
      <c r="S35" s="8"/>
    </row>
    <row r="36" spans="2:19" s="7" customFormat="1" x14ac:dyDescent="0.2">
      <c r="B36" s="8" t="s">
        <v>62</v>
      </c>
      <c r="C36" s="10">
        <f>'[1]3. Delegazioni'!C36</f>
        <v>632</v>
      </c>
      <c r="D36" s="11">
        <f>'[1]3. Delegazioni'!D36</f>
        <v>35</v>
      </c>
      <c r="E36" s="20">
        <f>'[1]3. Delegazioni'!E36</f>
        <v>5.8599999999999999E-2</v>
      </c>
      <c r="F36" s="10">
        <f>'[1]3. Delegazioni'!F36</f>
        <v>290</v>
      </c>
      <c r="G36" s="11">
        <f>'[1]3. Delegazioni'!G36</f>
        <v>16</v>
      </c>
      <c r="H36" s="20">
        <f>'[1]3. Delegazioni'!H36</f>
        <v>5.8400000000000001E-2</v>
      </c>
      <c r="I36" s="10">
        <f>'[1]3. Delegazioni'!I36</f>
        <v>342</v>
      </c>
      <c r="J36" s="11">
        <f>'[1]3. Delegazioni'!J36</f>
        <v>19</v>
      </c>
      <c r="K36" s="20">
        <f>'[1]3. Delegazioni'!K36</f>
        <v>5.8799999999999998E-2</v>
      </c>
      <c r="L36" s="42"/>
      <c r="M36" s="42"/>
      <c r="N36" s="42"/>
      <c r="O36" s="10"/>
      <c r="P36" s="11"/>
      <c r="Q36" s="12"/>
      <c r="R36" s="8"/>
      <c r="S36" s="8"/>
    </row>
    <row r="37" spans="2:19" s="7" customFormat="1" x14ac:dyDescent="0.2">
      <c r="B37" s="8" t="s">
        <v>63</v>
      </c>
      <c r="C37" s="10">
        <f>'[1]3. Delegazioni'!C37</f>
        <v>640</v>
      </c>
      <c r="D37" s="11">
        <f>'[1]3. Delegazioni'!D37</f>
        <v>74</v>
      </c>
      <c r="E37" s="20">
        <f>'[1]3. Delegazioni'!E37</f>
        <v>0.13070000000000001</v>
      </c>
      <c r="F37" s="10">
        <f>'[1]3. Delegazioni'!F37</f>
        <v>258</v>
      </c>
      <c r="G37" s="11">
        <f>'[1]3. Delegazioni'!G37</f>
        <v>28</v>
      </c>
      <c r="H37" s="20">
        <f>'[1]3. Delegazioni'!H37</f>
        <v>0.1217</v>
      </c>
      <c r="I37" s="10">
        <f>'[1]3. Delegazioni'!I37</f>
        <v>382</v>
      </c>
      <c r="J37" s="11">
        <f>'[1]3. Delegazioni'!J37</f>
        <v>46</v>
      </c>
      <c r="K37" s="20">
        <f>'[1]3. Delegazioni'!K37</f>
        <v>0.13689999999999999</v>
      </c>
      <c r="L37" s="42"/>
      <c r="M37" s="42"/>
      <c r="N37" s="42"/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10">
        <f>'[1]3. Delegazioni'!C38</f>
        <v>3847</v>
      </c>
      <c r="D38" s="11">
        <f>'[1]3. Delegazioni'!D38</f>
        <v>46</v>
      </c>
      <c r="E38" s="20">
        <f>'[1]3. Delegazioni'!E38</f>
        <v>1.21E-2</v>
      </c>
      <c r="F38" s="10">
        <f>'[1]3. Delegazioni'!F38</f>
        <v>1802</v>
      </c>
      <c r="G38" s="11">
        <f>'[1]3. Delegazioni'!G38</f>
        <v>54</v>
      </c>
      <c r="H38" s="20">
        <f>'[1]3. Delegazioni'!H38</f>
        <v>3.09E-2</v>
      </c>
      <c r="I38" s="10">
        <f>'[1]3. Delegazioni'!I38</f>
        <v>2045</v>
      </c>
      <c r="J38" s="11">
        <f>'[1]3. Delegazioni'!J38</f>
        <v>-8</v>
      </c>
      <c r="K38" s="20">
        <f>'[1]3. Delegazioni'!K38</f>
        <v>-3.8999999999999998E-3</v>
      </c>
      <c r="L38" s="42"/>
      <c r="M38" s="42"/>
      <c r="N38" s="42"/>
    </row>
    <row r="39" spans="2:19" s="7" customFormat="1" x14ac:dyDescent="0.2">
      <c r="B39" s="8" t="s">
        <v>40</v>
      </c>
      <c r="C39" s="10">
        <f>'[1]3. Delegazioni'!C39</f>
        <v>2296</v>
      </c>
      <c r="D39" s="11">
        <f>'[1]3. Delegazioni'!D39</f>
        <v>195</v>
      </c>
      <c r="E39" s="20">
        <f>'[1]3. Delegazioni'!E39</f>
        <v>9.2799999999999994E-2</v>
      </c>
      <c r="F39" s="10">
        <f>'[1]3. Delegazioni'!F39</f>
        <v>936</v>
      </c>
      <c r="G39" s="11">
        <f>'[1]3. Delegazioni'!G39</f>
        <v>80</v>
      </c>
      <c r="H39" s="20">
        <f>'[1]3. Delegazioni'!H39</f>
        <v>9.35E-2</v>
      </c>
      <c r="I39" s="10">
        <f>'[1]3. Delegazioni'!I39</f>
        <v>1360</v>
      </c>
      <c r="J39" s="11">
        <f>'[1]3. Delegazioni'!J39</f>
        <v>115</v>
      </c>
      <c r="K39" s="20">
        <f>'[1]3. Delegazioni'!K39</f>
        <v>9.2399999999999996E-2</v>
      </c>
      <c r="L39" s="42"/>
      <c r="M39" s="42"/>
      <c r="N39" s="42"/>
    </row>
    <row r="40" spans="2:19" s="7" customFormat="1" x14ac:dyDescent="0.2">
      <c r="B40" s="8" t="s">
        <v>9</v>
      </c>
      <c r="C40" s="10">
        <f>'[1]3. Delegazioni'!C40</f>
        <v>647</v>
      </c>
      <c r="D40" s="11">
        <f>'[1]3. Delegazioni'!D40</f>
        <v>91</v>
      </c>
      <c r="E40" s="20">
        <f>'[1]3. Delegazioni'!E40</f>
        <v>0.16370000000000001</v>
      </c>
      <c r="F40" s="10">
        <f>'[1]3. Delegazioni'!F40</f>
        <v>276</v>
      </c>
      <c r="G40" s="11">
        <f>'[1]3. Delegazioni'!G40</f>
        <v>18</v>
      </c>
      <c r="H40" s="20">
        <f>'[1]3. Delegazioni'!H40</f>
        <v>6.9800000000000001E-2</v>
      </c>
      <c r="I40" s="10">
        <f>'[1]3. Delegazioni'!I40</f>
        <v>371</v>
      </c>
      <c r="J40" s="11">
        <f>'[1]3. Delegazioni'!J40</f>
        <v>73</v>
      </c>
      <c r="K40" s="20">
        <f>'[1]3. Delegazioni'!K40</f>
        <v>0.245</v>
      </c>
      <c r="L40" s="42"/>
      <c r="M40" s="42"/>
      <c r="N40" s="42"/>
    </row>
    <row r="41" spans="2:19" s="7" customFormat="1" x14ac:dyDescent="0.2">
      <c r="B41" s="8" t="s">
        <v>41</v>
      </c>
      <c r="C41" s="10">
        <f>'[1]3. Delegazioni'!C41</f>
        <v>8189</v>
      </c>
      <c r="D41" s="11">
        <f>'[1]3. Delegazioni'!D41</f>
        <v>1042</v>
      </c>
      <c r="E41" s="20">
        <f>'[1]3. Delegazioni'!E41</f>
        <v>0.14580000000000001</v>
      </c>
      <c r="F41" s="10">
        <f>'[1]3. Delegazioni'!F41</f>
        <v>3868</v>
      </c>
      <c r="G41" s="11">
        <f>'[1]3. Delegazioni'!G41</f>
        <v>476</v>
      </c>
      <c r="H41" s="20">
        <f>'[1]3. Delegazioni'!H41</f>
        <v>0.14030000000000001</v>
      </c>
      <c r="I41" s="10">
        <f>'[1]3. Delegazioni'!I41</f>
        <v>4321</v>
      </c>
      <c r="J41" s="11">
        <f>'[1]3. Delegazioni'!J41</f>
        <v>566</v>
      </c>
      <c r="K41" s="20">
        <f>'[1]3. Delegazioni'!K41</f>
        <v>0.1507</v>
      </c>
      <c r="L41" s="42"/>
      <c r="M41" s="42"/>
      <c r="N41" s="42"/>
    </row>
    <row r="42" spans="2:19" s="7" customFormat="1" x14ac:dyDescent="0.2">
      <c r="B42" s="8" t="s">
        <v>42</v>
      </c>
      <c r="C42" s="10">
        <f>'[1]3. Delegazioni'!C42</f>
        <v>2412</v>
      </c>
      <c r="D42" s="11">
        <f>'[1]3. Delegazioni'!D42</f>
        <v>413</v>
      </c>
      <c r="E42" s="20">
        <f>'[1]3. Delegazioni'!E42</f>
        <v>0.20660000000000001</v>
      </c>
      <c r="F42" s="10">
        <f>'[1]3. Delegazioni'!F42</f>
        <v>981</v>
      </c>
      <c r="G42" s="11">
        <f>'[1]3. Delegazioni'!G42</f>
        <v>138</v>
      </c>
      <c r="H42" s="20">
        <f>'[1]3. Delegazioni'!H42</f>
        <v>0.16370000000000001</v>
      </c>
      <c r="I42" s="10">
        <f>'[1]3. Delegazioni'!I42</f>
        <v>1431</v>
      </c>
      <c r="J42" s="11">
        <f>'[1]3. Delegazioni'!J42</f>
        <v>275</v>
      </c>
      <c r="K42" s="20">
        <f>'[1]3. Delegazioni'!K42</f>
        <v>0.2379</v>
      </c>
      <c r="L42" s="42"/>
      <c r="M42" s="42"/>
      <c r="N42" s="42"/>
    </row>
    <row r="43" spans="2:19" s="7" customFormat="1" x14ac:dyDescent="0.2">
      <c r="B43" s="8" t="s">
        <v>7</v>
      </c>
      <c r="C43" s="10">
        <f>'[1]3. Delegazioni'!C43</f>
        <v>1086</v>
      </c>
      <c r="D43" s="11">
        <f>'[1]3. Delegazioni'!D43</f>
        <v>-76</v>
      </c>
      <c r="E43" s="20">
        <f>'[1]3. Delegazioni'!E43</f>
        <v>-6.54E-2</v>
      </c>
      <c r="F43" s="10">
        <f>'[1]3. Delegazioni'!F43</f>
        <v>432</v>
      </c>
      <c r="G43" s="11">
        <f>'[1]3. Delegazioni'!G43</f>
        <v>-117</v>
      </c>
      <c r="H43" s="20">
        <f>'[1]3. Delegazioni'!H43</f>
        <v>-0.21310000000000001</v>
      </c>
      <c r="I43" s="10">
        <f>'[1]3. Delegazioni'!I43</f>
        <v>654</v>
      </c>
      <c r="J43" s="11">
        <f>'[1]3. Delegazioni'!J43</f>
        <v>41</v>
      </c>
      <c r="K43" s="20">
        <f>'[1]3. Delegazioni'!K43</f>
        <v>6.6900000000000001E-2</v>
      </c>
      <c r="L43" s="42"/>
      <c r="M43" s="42"/>
      <c r="N43" s="42"/>
    </row>
    <row r="44" spans="2:19" s="7" customFormat="1" x14ac:dyDescent="0.2">
      <c r="B44" s="8" t="s">
        <v>43</v>
      </c>
      <c r="C44" s="10">
        <f>'[1]3. Delegazioni'!C44</f>
        <v>1459</v>
      </c>
      <c r="D44" s="11">
        <f>'[1]3. Delegazioni'!D44</f>
        <v>-34</v>
      </c>
      <c r="E44" s="20">
        <f>'[1]3. Delegazioni'!E44</f>
        <v>-2.2800000000000001E-2</v>
      </c>
      <c r="F44" s="10">
        <f>'[1]3. Delegazioni'!F44</f>
        <v>629</v>
      </c>
      <c r="G44" s="11">
        <f>'[1]3. Delegazioni'!G44</f>
        <v>22</v>
      </c>
      <c r="H44" s="20">
        <f>'[1]3. Delegazioni'!H44</f>
        <v>3.6200000000000003E-2</v>
      </c>
      <c r="I44" s="10">
        <f>'[1]3. Delegazioni'!I44</f>
        <v>830</v>
      </c>
      <c r="J44" s="11">
        <f>'[1]3. Delegazioni'!J44</f>
        <v>-56</v>
      </c>
      <c r="K44" s="20">
        <f>'[1]3. Delegazioni'!K44</f>
        <v>-6.3200000000000006E-2</v>
      </c>
      <c r="L44" s="42"/>
      <c r="M44" s="42"/>
      <c r="N44" s="42"/>
    </row>
    <row r="45" spans="2:19" s="7" customFormat="1" x14ac:dyDescent="0.2">
      <c r="B45" s="8" t="s">
        <v>44</v>
      </c>
      <c r="C45" s="10">
        <f>'[1]3. Delegazioni'!C45</f>
        <v>794</v>
      </c>
      <c r="D45" s="11">
        <f>'[1]3. Delegazioni'!D45</f>
        <v>76</v>
      </c>
      <c r="E45" s="20">
        <f>'[1]3. Delegazioni'!E45</f>
        <v>0.10580000000000001</v>
      </c>
      <c r="F45" s="10">
        <f>'[1]3. Delegazioni'!F45</f>
        <v>311</v>
      </c>
      <c r="G45" s="11">
        <f>'[1]3. Delegazioni'!G45</f>
        <v>0</v>
      </c>
      <c r="H45" s="19" t="s">
        <v>154</v>
      </c>
      <c r="I45" s="10">
        <f>'[1]3. Delegazioni'!I45</f>
        <v>483</v>
      </c>
      <c r="J45" s="11">
        <f>'[1]3. Delegazioni'!J45</f>
        <v>76</v>
      </c>
      <c r="K45" s="20">
        <f>'[1]3. Delegazioni'!K45</f>
        <v>0.1867</v>
      </c>
      <c r="L45" s="42"/>
      <c r="M45" s="42"/>
      <c r="N45" s="42"/>
    </row>
    <row r="46" spans="2:19" s="7" customFormat="1" ht="21" customHeight="1" x14ac:dyDescent="0.2">
      <c r="B46" s="13" t="s">
        <v>144</v>
      </c>
      <c r="C46" s="14">
        <f>'3. Sesso, nazionalità, età'!C25</f>
        <v>24030</v>
      </c>
      <c r="D46" s="47">
        <f>'3. Sesso, nazionalità, età'!D25</f>
        <v>2035</v>
      </c>
      <c r="E46" s="15">
        <f>'3. Sesso, nazionalità, età'!E25</f>
        <v>9.2521027506251421E-2</v>
      </c>
      <c r="F46" s="14">
        <f>'3. Sesso, nazionalità, età'!F25</f>
        <v>10619</v>
      </c>
      <c r="G46" s="47">
        <f>'3. Sesso, nazionalità, età'!G25</f>
        <v>810</v>
      </c>
      <c r="H46" s="15">
        <f>'3. Sesso, nazionalità, età'!H25</f>
        <v>8.2577224997451321E-2</v>
      </c>
      <c r="I46" s="14">
        <f>'3. Sesso, nazionalità, età'!I25</f>
        <v>13411</v>
      </c>
      <c r="J46" s="47">
        <f>'3. Sesso, nazionalità, età'!J25</f>
        <v>1225</v>
      </c>
      <c r="K46" s="15">
        <f>'3. Sesso, nazionalità, età'!K25</f>
        <v>0.10052519284424749</v>
      </c>
      <c r="L46" s="42"/>
      <c r="M46" s="42"/>
      <c r="N46" s="42"/>
    </row>
    <row r="47" spans="2:19" s="7" customFormat="1" ht="24.95" customHeight="1" x14ac:dyDescent="0.2">
      <c r="B47" s="21" t="s">
        <v>47</v>
      </c>
      <c r="C47" s="21"/>
      <c r="D47" s="21"/>
      <c r="E47" s="21"/>
      <c r="F47" s="21"/>
      <c r="G47" s="21"/>
      <c r="H47" s="21"/>
      <c r="I47" s="21"/>
      <c r="J47" s="21"/>
      <c r="K47" s="21"/>
      <c r="L47" s="42"/>
      <c r="M47" s="42"/>
      <c r="N47" s="42"/>
    </row>
    <row r="50" spans="2:19" s="6" customFormat="1" ht="24.95" customHeight="1" x14ac:dyDescent="0.25">
      <c r="B50" s="46" t="s">
        <v>238</v>
      </c>
      <c r="C50" s="46"/>
      <c r="D50" s="46"/>
      <c r="E50" s="46"/>
      <c r="F50" s="46"/>
      <c r="G50" s="46"/>
      <c r="H50" s="46"/>
      <c r="I50" s="46"/>
      <c r="J50" s="46"/>
      <c r="K50" s="46"/>
      <c r="L50" s="42"/>
      <c r="M50" s="42"/>
      <c r="N50" s="42"/>
      <c r="O50" s="1"/>
      <c r="P50" s="1"/>
      <c r="Q50" s="1"/>
    </row>
    <row r="51" spans="2:19" s="7" customFormat="1" ht="15" customHeight="1" x14ac:dyDescent="0.2">
      <c r="B51" s="162" t="s">
        <v>81</v>
      </c>
      <c r="C51" s="167" t="s">
        <v>55</v>
      </c>
      <c r="D51" s="167"/>
      <c r="E51" s="167"/>
      <c r="F51" s="160" t="s">
        <v>2</v>
      </c>
      <c r="G51" s="160"/>
      <c r="H51" s="160"/>
      <c r="I51" s="160"/>
      <c r="J51" s="160"/>
      <c r="K51" s="160"/>
      <c r="L51" s="42"/>
      <c r="M51" s="42"/>
      <c r="N51" s="42"/>
    </row>
    <row r="52" spans="2:19" s="7" customFormat="1" ht="30.75" customHeight="1" x14ac:dyDescent="0.2">
      <c r="B52" s="163"/>
      <c r="C52" s="168"/>
      <c r="D52" s="168"/>
      <c r="E52" s="168"/>
      <c r="F52" s="164" t="s">
        <v>29</v>
      </c>
      <c r="G52" s="164"/>
      <c r="H52" s="164"/>
      <c r="I52" s="164" t="s">
        <v>30</v>
      </c>
      <c r="J52" s="164"/>
      <c r="K52" s="164"/>
      <c r="L52" s="42"/>
      <c r="M52" s="42"/>
      <c r="N52" s="42"/>
    </row>
    <row r="53" spans="2:19" s="7" customFormat="1" ht="42" customHeight="1" x14ac:dyDescent="0.2">
      <c r="B53" s="9"/>
      <c r="C53" s="67" t="s">
        <v>268</v>
      </c>
      <c r="D53" s="68" t="s">
        <v>169</v>
      </c>
      <c r="E53" s="68" t="s">
        <v>170</v>
      </c>
      <c r="F53" s="67" t="s">
        <v>268</v>
      </c>
      <c r="G53" s="68" t="s">
        <v>169</v>
      </c>
      <c r="H53" s="68" t="s">
        <v>170</v>
      </c>
      <c r="I53" s="67" t="s">
        <v>268</v>
      </c>
      <c r="J53" s="68" t="s">
        <v>169</v>
      </c>
      <c r="K53" s="68" t="s">
        <v>170</v>
      </c>
      <c r="L53" s="42"/>
      <c r="M53" s="42"/>
      <c r="N53" s="42"/>
    </row>
    <row r="54" spans="2:19" s="7" customFormat="1" x14ac:dyDescent="0.2">
      <c r="B54" s="8" t="s">
        <v>58</v>
      </c>
      <c r="C54" s="43">
        <f>'[1]3. Delegazioni'!C54</f>
        <v>1425</v>
      </c>
      <c r="D54" s="44">
        <f>'[1]3. Delegazioni'!D54</f>
        <v>150</v>
      </c>
      <c r="E54" s="45">
        <f>'[1]3. Delegazioni'!E54</f>
        <v>0.1176</v>
      </c>
      <c r="F54" s="10">
        <f>'[1]3. Delegazioni'!F54</f>
        <v>1194</v>
      </c>
      <c r="G54" s="11">
        <f>'[1]3. Delegazioni'!G54</f>
        <v>84</v>
      </c>
      <c r="H54" s="20">
        <f>'[1]3. Delegazioni'!H54</f>
        <v>7.5700000000000003E-2</v>
      </c>
      <c r="I54" s="10">
        <f>'[1]3. Delegazioni'!I54</f>
        <v>231</v>
      </c>
      <c r="J54" s="11">
        <f>'[1]3. Delegazioni'!J54</f>
        <v>66</v>
      </c>
      <c r="K54" s="20">
        <f>'[1]3. Delegazioni'!K54</f>
        <v>0.4</v>
      </c>
      <c r="L54" s="42"/>
      <c r="M54" s="42"/>
      <c r="N54" s="42"/>
      <c r="O54" s="10"/>
      <c r="P54" s="11"/>
      <c r="Q54" s="12"/>
      <c r="R54" s="8"/>
      <c r="S54" s="8"/>
    </row>
    <row r="55" spans="2:19" s="7" customFormat="1" x14ac:dyDescent="0.2">
      <c r="B55" s="8" t="s">
        <v>59</v>
      </c>
      <c r="C55" s="10">
        <f>'[1]3. Delegazioni'!C55</f>
        <v>271</v>
      </c>
      <c r="D55" s="11">
        <f>'[1]3. Delegazioni'!D55</f>
        <v>4</v>
      </c>
      <c r="E55" s="20">
        <f>'[1]3. Delegazioni'!E55</f>
        <v>1.4999999999999999E-2</v>
      </c>
      <c r="F55" s="10">
        <f>'[1]3. Delegazioni'!F55</f>
        <v>246</v>
      </c>
      <c r="G55" s="11">
        <f>'[1]3. Delegazioni'!G55</f>
        <v>-1</v>
      </c>
      <c r="H55" s="20">
        <f>'[1]3. Delegazioni'!H55</f>
        <v>-4.0000000000000001E-3</v>
      </c>
      <c r="I55" s="10">
        <f>'[1]3. Delegazioni'!I55</f>
        <v>25</v>
      </c>
      <c r="J55" s="11">
        <f>'[1]3. Delegazioni'!J55</f>
        <v>5</v>
      </c>
      <c r="K55" s="20">
        <f>'[1]3. Delegazioni'!K55</f>
        <v>0.25</v>
      </c>
      <c r="L55" s="42"/>
      <c r="M55" s="42"/>
      <c r="N55" s="42"/>
      <c r="O55" s="10"/>
      <c r="P55" s="11"/>
      <c r="Q55" s="12"/>
      <c r="R55" s="8"/>
      <c r="S55" s="8"/>
    </row>
    <row r="56" spans="2:19" s="7" customFormat="1" x14ac:dyDescent="0.2">
      <c r="B56" s="8" t="s">
        <v>60</v>
      </c>
      <c r="C56" s="10">
        <f>'[1]3. Delegazioni'!C56</f>
        <v>111</v>
      </c>
      <c r="D56" s="11">
        <f>'[1]3. Delegazioni'!D56</f>
        <v>28</v>
      </c>
      <c r="E56" s="20">
        <f>'[1]3. Delegazioni'!E56</f>
        <v>0.33729999999999999</v>
      </c>
      <c r="F56" s="10">
        <f>'[1]3. Delegazioni'!F56</f>
        <v>102</v>
      </c>
      <c r="G56" s="11">
        <f>'[1]3. Delegazioni'!G56</f>
        <v>27</v>
      </c>
      <c r="H56" s="20">
        <f>'[1]3. Delegazioni'!H56</f>
        <v>0.36</v>
      </c>
      <c r="I56" s="10">
        <f>'[1]3. Delegazioni'!I56</f>
        <v>9</v>
      </c>
      <c r="J56" s="11">
        <f>'[1]3. Delegazioni'!J56</f>
        <v>1</v>
      </c>
      <c r="K56" s="20">
        <f>'[1]3. Delegazioni'!K56</f>
        <v>0.125</v>
      </c>
      <c r="L56" s="42"/>
      <c r="M56" s="42"/>
      <c r="N56" s="42"/>
      <c r="O56" s="10"/>
      <c r="P56" s="11"/>
      <c r="Q56" s="12"/>
      <c r="R56" s="8"/>
      <c r="S56" s="8"/>
    </row>
    <row r="57" spans="2:19" s="7" customFormat="1" x14ac:dyDescent="0.2">
      <c r="B57" s="8" t="s">
        <v>61</v>
      </c>
      <c r="C57" s="10">
        <f>'[1]3. Delegazioni'!C57</f>
        <v>221</v>
      </c>
      <c r="D57" s="11">
        <f>'[1]3. Delegazioni'!D57</f>
        <v>-9</v>
      </c>
      <c r="E57" s="20">
        <f>'[1]3. Delegazioni'!E57</f>
        <v>-3.9100000000000003E-2</v>
      </c>
      <c r="F57" s="10">
        <f>'[1]3. Delegazioni'!F57</f>
        <v>203</v>
      </c>
      <c r="G57" s="11">
        <f>'[1]3. Delegazioni'!G57</f>
        <v>4</v>
      </c>
      <c r="H57" s="20">
        <f>'[1]3. Delegazioni'!H57</f>
        <v>2.01E-2</v>
      </c>
      <c r="I57" s="10">
        <f>'[1]3. Delegazioni'!I57</f>
        <v>18</v>
      </c>
      <c r="J57" s="11">
        <f>'[1]3. Delegazioni'!J57</f>
        <v>-13</v>
      </c>
      <c r="K57" s="20">
        <f>'[1]3. Delegazioni'!K57</f>
        <v>-0.4194</v>
      </c>
      <c r="L57" s="42"/>
      <c r="M57" s="42"/>
      <c r="N57" s="42"/>
      <c r="O57" s="10"/>
      <c r="P57" s="11"/>
      <c r="Q57" s="12"/>
      <c r="R57" s="8"/>
      <c r="S57" s="8"/>
    </row>
    <row r="58" spans="2:19" s="7" customFormat="1" x14ac:dyDescent="0.2">
      <c r="B58" s="8" t="s">
        <v>62</v>
      </c>
      <c r="C58" s="10">
        <f>'[1]3. Delegazioni'!C58</f>
        <v>632</v>
      </c>
      <c r="D58" s="11">
        <f>'[1]3. Delegazioni'!D58</f>
        <v>35</v>
      </c>
      <c r="E58" s="20">
        <f>'[1]3. Delegazioni'!E58</f>
        <v>5.8599999999999999E-2</v>
      </c>
      <c r="F58" s="10">
        <f>'[1]3. Delegazioni'!F58</f>
        <v>523</v>
      </c>
      <c r="G58" s="11">
        <f>'[1]3. Delegazioni'!G58</f>
        <v>38</v>
      </c>
      <c r="H58" s="20">
        <f>'[1]3. Delegazioni'!H58</f>
        <v>7.8399999999999997E-2</v>
      </c>
      <c r="I58" s="10">
        <f>'[1]3. Delegazioni'!I58</f>
        <v>109</v>
      </c>
      <c r="J58" s="11">
        <f>'[1]3. Delegazioni'!J58</f>
        <v>-3</v>
      </c>
      <c r="K58" s="20">
        <f>'[1]3. Delegazioni'!K58</f>
        <v>-2.6800000000000001E-2</v>
      </c>
      <c r="L58" s="42"/>
      <c r="M58" s="42"/>
      <c r="N58" s="42"/>
      <c r="O58" s="10"/>
      <c r="P58" s="11"/>
      <c r="Q58" s="12"/>
      <c r="R58" s="8"/>
      <c r="S58" s="8"/>
    </row>
    <row r="59" spans="2:19" s="7" customFormat="1" x14ac:dyDescent="0.2">
      <c r="B59" s="8" t="s">
        <v>63</v>
      </c>
      <c r="C59" s="10">
        <f>'[1]3. Delegazioni'!C59</f>
        <v>640</v>
      </c>
      <c r="D59" s="11">
        <f>'[1]3. Delegazioni'!D59</f>
        <v>74</v>
      </c>
      <c r="E59" s="20">
        <f>'[1]3. Delegazioni'!E59</f>
        <v>0.13070000000000001</v>
      </c>
      <c r="F59" s="10">
        <f>'[1]3. Delegazioni'!F59</f>
        <v>543</v>
      </c>
      <c r="G59" s="11">
        <f>'[1]3. Delegazioni'!G59</f>
        <v>64</v>
      </c>
      <c r="H59" s="20">
        <f>'[1]3. Delegazioni'!H59</f>
        <v>0.1336</v>
      </c>
      <c r="I59" s="10">
        <f>'[1]3. Delegazioni'!I59</f>
        <v>97</v>
      </c>
      <c r="J59" s="11">
        <f>'[1]3. Delegazioni'!J59</f>
        <v>10</v>
      </c>
      <c r="K59" s="20">
        <f>'[1]3. Delegazioni'!K59</f>
        <v>0.1149</v>
      </c>
      <c r="L59" s="42"/>
      <c r="M59" s="42"/>
      <c r="N59" s="42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10">
        <f>'[1]3. Delegazioni'!C60</f>
        <v>3847</v>
      </c>
      <c r="D60" s="11">
        <f>'[1]3. Delegazioni'!D60</f>
        <v>46</v>
      </c>
      <c r="E60" s="20">
        <f>'[1]3. Delegazioni'!E60</f>
        <v>1.21E-2</v>
      </c>
      <c r="F60" s="10">
        <f>'[1]3. Delegazioni'!F60</f>
        <v>2996</v>
      </c>
      <c r="G60" s="11">
        <f>'[1]3. Delegazioni'!G60</f>
        <v>-72</v>
      </c>
      <c r="H60" s="20">
        <f>'[1]3. Delegazioni'!H60</f>
        <v>-2.35E-2</v>
      </c>
      <c r="I60" s="10">
        <f>'[1]3. Delegazioni'!I60</f>
        <v>851</v>
      </c>
      <c r="J60" s="11">
        <f>'[1]3. Delegazioni'!J60</f>
        <v>118</v>
      </c>
      <c r="K60" s="20">
        <f>'[1]3. Delegazioni'!K60</f>
        <v>0.161</v>
      </c>
      <c r="L60" s="42"/>
      <c r="M60" s="42"/>
      <c r="N60" s="42"/>
    </row>
    <row r="61" spans="2:19" s="7" customFormat="1" x14ac:dyDescent="0.2">
      <c r="B61" s="8" t="s">
        <v>40</v>
      </c>
      <c r="C61" s="10">
        <f>'[1]3. Delegazioni'!C61</f>
        <v>2296</v>
      </c>
      <c r="D61" s="11">
        <f>'[1]3. Delegazioni'!D61</f>
        <v>195</v>
      </c>
      <c r="E61" s="20">
        <f>'[1]3. Delegazioni'!E61</f>
        <v>9.2799999999999994E-2</v>
      </c>
      <c r="F61" s="10">
        <f>'[1]3. Delegazioni'!F61</f>
        <v>1904</v>
      </c>
      <c r="G61" s="11">
        <f>'[1]3. Delegazioni'!G61</f>
        <v>85</v>
      </c>
      <c r="H61" s="20">
        <f>'[1]3. Delegazioni'!H61</f>
        <v>4.6699999999999998E-2</v>
      </c>
      <c r="I61" s="10">
        <f>'[1]3. Delegazioni'!I61</f>
        <v>392</v>
      </c>
      <c r="J61" s="11">
        <f>'[1]3. Delegazioni'!J61</f>
        <v>110</v>
      </c>
      <c r="K61" s="20">
        <f>'[1]3. Delegazioni'!K61</f>
        <v>0.3901</v>
      </c>
      <c r="L61" s="42"/>
      <c r="M61" s="42"/>
      <c r="N61" s="42"/>
    </row>
    <row r="62" spans="2:19" s="7" customFormat="1" x14ac:dyDescent="0.2">
      <c r="B62" s="8" t="s">
        <v>9</v>
      </c>
      <c r="C62" s="10">
        <f>'[1]3. Delegazioni'!C62</f>
        <v>647</v>
      </c>
      <c r="D62" s="11">
        <f>'[1]3. Delegazioni'!D62</f>
        <v>91</v>
      </c>
      <c r="E62" s="20">
        <f>'[1]3. Delegazioni'!E62</f>
        <v>0.16370000000000001</v>
      </c>
      <c r="F62" s="10">
        <f>'[1]3. Delegazioni'!F62</f>
        <v>540</v>
      </c>
      <c r="G62" s="11">
        <f>'[1]3. Delegazioni'!G62</f>
        <v>56</v>
      </c>
      <c r="H62" s="20">
        <f>'[1]3. Delegazioni'!H62</f>
        <v>0.1157</v>
      </c>
      <c r="I62" s="10">
        <f>'[1]3. Delegazioni'!I62</f>
        <v>107</v>
      </c>
      <c r="J62" s="11">
        <f>'[1]3. Delegazioni'!J62</f>
        <v>35</v>
      </c>
      <c r="K62" s="20">
        <f>'[1]3. Delegazioni'!K62</f>
        <v>0.48609999999999998</v>
      </c>
      <c r="L62" s="42"/>
      <c r="M62" s="42"/>
      <c r="N62" s="42"/>
    </row>
    <row r="63" spans="2:19" s="7" customFormat="1" x14ac:dyDescent="0.2">
      <c r="B63" s="8" t="s">
        <v>41</v>
      </c>
      <c r="C63" s="10">
        <f>'[1]3. Delegazioni'!C63</f>
        <v>8189</v>
      </c>
      <c r="D63" s="11">
        <f>'[1]3. Delegazioni'!D63</f>
        <v>1042</v>
      </c>
      <c r="E63" s="20">
        <f>'[1]3. Delegazioni'!E63</f>
        <v>0.14580000000000001</v>
      </c>
      <c r="F63" s="10">
        <f>'[1]3. Delegazioni'!F63</f>
        <v>6232</v>
      </c>
      <c r="G63" s="11">
        <f>'[1]3. Delegazioni'!G63</f>
        <v>633</v>
      </c>
      <c r="H63" s="20">
        <f>'[1]3. Delegazioni'!H63</f>
        <v>0.11310000000000001</v>
      </c>
      <c r="I63" s="10">
        <f>'[1]3. Delegazioni'!I63</f>
        <v>1957</v>
      </c>
      <c r="J63" s="11">
        <f>'[1]3. Delegazioni'!J63</f>
        <v>409</v>
      </c>
      <c r="K63" s="20">
        <f>'[1]3. Delegazioni'!K63</f>
        <v>0.26419999999999999</v>
      </c>
      <c r="L63" s="42"/>
      <c r="M63" s="42"/>
      <c r="N63" s="42"/>
    </row>
    <row r="64" spans="2:19" s="7" customFormat="1" x14ac:dyDescent="0.2">
      <c r="B64" s="8" t="s">
        <v>42</v>
      </c>
      <c r="C64" s="10">
        <f>'[1]3. Delegazioni'!C64</f>
        <v>2412</v>
      </c>
      <c r="D64" s="11">
        <f>'[1]3. Delegazioni'!D64</f>
        <v>413</v>
      </c>
      <c r="E64" s="20">
        <f>'[1]3. Delegazioni'!E64</f>
        <v>0.20660000000000001</v>
      </c>
      <c r="F64" s="10">
        <f>'[1]3. Delegazioni'!F64</f>
        <v>1951</v>
      </c>
      <c r="G64" s="11">
        <f>'[1]3. Delegazioni'!G64</f>
        <v>292</v>
      </c>
      <c r="H64" s="20">
        <f>'[1]3. Delegazioni'!H64</f>
        <v>0.17599999999999999</v>
      </c>
      <c r="I64" s="10">
        <f>'[1]3. Delegazioni'!I64</f>
        <v>461</v>
      </c>
      <c r="J64" s="11">
        <f>'[1]3. Delegazioni'!J64</f>
        <v>121</v>
      </c>
      <c r="K64" s="20">
        <f>'[1]3. Delegazioni'!K64</f>
        <v>0.35589999999999999</v>
      </c>
      <c r="L64" s="42"/>
      <c r="M64" s="42"/>
      <c r="N64" s="42"/>
    </row>
    <row r="65" spans="2:19" s="7" customFormat="1" x14ac:dyDescent="0.2">
      <c r="B65" s="8" t="s">
        <v>7</v>
      </c>
      <c r="C65" s="10">
        <f>'[1]3. Delegazioni'!C65</f>
        <v>1086</v>
      </c>
      <c r="D65" s="11">
        <f>'[1]3. Delegazioni'!D65</f>
        <v>-76</v>
      </c>
      <c r="E65" s="20">
        <f>'[1]3. Delegazioni'!E65</f>
        <v>-6.54E-2</v>
      </c>
      <c r="F65" s="10">
        <f>'[1]3. Delegazioni'!F65</f>
        <v>828</v>
      </c>
      <c r="G65" s="11">
        <f>'[1]3. Delegazioni'!G65</f>
        <v>-102</v>
      </c>
      <c r="H65" s="20">
        <f>'[1]3. Delegazioni'!H65</f>
        <v>-0.10970000000000001</v>
      </c>
      <c r="I65" s="10">
        <f>'[1]3. Delegazioni'!I65</f>
        <v>258</v>
      </c>
      <c r="J65" s="11">
        <f>'[1]3. Delegazioni'!J65</f>
        <v>26</v>
      </c>
      <c r="K65" s="20">
        <f>'[1]3. Delegazioni'!K65</f>
        <v>0.11210000000000001</v>
      </c>
      <c r="L65" s="42"/>
      <c r="M65" s="42"/>
      <c r="N65" s="42"/>
    </row>
    <row r="66" spans="2:19" s="7" customFormat="1" x14ac:dyDescent="0.2">
      <c r="B66" s="8" t="s">
        <v>43</v>
      </c>
      <c r="C66" s="10">
        <f>'[1]3. Delegazioni'!C66</f>
        <v>1459</v>
      </c>
      <c r="D66" s="11">
        <f>'[1]3. Delegazioni'!D66</f>
        <v>-34</v>
      </c>
      <c r="E66" s="20">
        <f>'[1]3. Delegazioni'!E66</f>
        <v>-2.2800000000000001E-2</v>
      </c>
      <c r="F66" s="10">
        <f>'[1]3. Delegazioni'!F66</f>
        <v>1275</v>
      </c>
      <c r="G66" s="11">
        <f>'[1]3. Delegazioni'!G66</f>
        <v>-15</v>
      </c>
      <c r="H66" s="20">
        <f>'[1]3. Delegazioni'!H66</f>
        <v>-1.1599999999999999E-2</v>
      </c>
      <c r="I66" s="10">
        <f>'[1]3. Delegazioni'!I66</f>
        <v>184</v>
      </c>
      <c r="J66" s="11">
        <f>'[1]3. Delegazioni'!J66</f>
        <v>-19</v>
      </c>
      <c r="K66" s="20">
        <f>'[1]3. Delegazioni'!K66</f>
        <v>-9.3600000000000003E-2</v>
      </c>
      <c r="L66" s="42"/>
      <c r="M66" s="42"/>
      <c r="N66" s="42"/>
    </row>
    <row r="67" spans="2:19" s="7" customFormat="1" x14ac:dyDescent="0.2">
      <c r="B67" s="8" t="s">
        <v>44</v>
      </c>
      <c r="C67" s="10">
        <f>'[1]3. Delegazioni'!C67</f>
        <v>794</v>
      </c>
      <c r="D67" s="11">
        <f>'[1]3. Delegazioni'!D67</f>
        <v>76</v>
      </c>
      <c r="E67" s="20">
        <f>'[1]3. Delegazioni'!E67</f>
        <v>0.10580000000000001</v>
      </c>
      <c r="F67" s="10">
        <f>'[1]3. Delegazioni'!F67</f>
        <v>700</v>
      </c>
      <c r="G67" s="11">
        <f>'[1]3. Delegazioni'!G67</f>
        <v>58</v>
      </c>
      <c r="H67" s="20">
        <f>'[1]3. Delegazioni'!H67</f>
        <v>9.0300000000000005E-2</v>
      </c>
      <c r="I67" s="10">
        <f>'[1]3. Delegazioni'!I67</f>
        <v>94</v>
      </c>
      <c r="J67" s="11">
        <f>'[1]3. Delegazioni'!J67</f>
        <v>18</v>
      </c>
      <c r="K67" s="20">
        <f>'[1]3. Delegazioni'!K67</f>
        <v>0.23680000000000001</v>
      </c>
      <c r="L67" s="42"/>
      <c r="M67" s="42"/>
      <c r="N67" s="42"/>
    </row>
    <row r="68" spans="2:19" s="7" customFormat="1" ht="21" customHeight="1" x14ac:dyDescent="0.2">
      <c r="B68" s="13" t="s">
        <v>144</v>
      </c>
      <c r="C68" s="14">
        <f>'3. Sesso, nazionalità, età'!C39</f>
        <v>24030</v>
      </c>
      <c r="D68" s="47">
        <f>'3. Sesso, nazionalità, età'!D39</f>
        <v>2035</v>
      </c>
      <c r="E68" s="15">
        <f>'3. Sesso, nazionalità, età'!E39</f>
        <v>9.2521027506251421E-2</v>
      </c>
      <c r="F68" s="14">
        <f>'3. Sesso, nazionalità, età'!F39</f>
        <v>19237</v>
      </c>
      <c r="G68" s="47">
        <f>'3. Sesso, nazionalità, età'!G39</f>
        <v>1151</v>
      </c>
      <c r="H68" s="15">
        <f>'3. Sesso, nazionalità, età'!H39</f>
        <v>6.3640384828043794E-2</v>
      </c>
      <c r="I68" s="14">
        <f>'3. Sesso, nazionalità, età'!I39</f>
        <v>4793</v>
      </c>
      <c r="J68" s="47">
        <f>'3. Sesso, nazionalità, età'!J39</f>
        <v>884</v>
      </c>
      <c r="K68" s="15">
        <f>'3. Sesso, nazionalità, età'!K39</f>
        <v>0.22614479406497826</v>
      </c>
      <c r="L68" s="42"/>
      <c r="M68" s="42"/>
      <c r="N68" s="42"/>
    </row>
    <row r="69" spans="2:19" s="7" customFormat="1" ht="24.95" customHeight="1" x14ac:dyDescent="0.2">
      <c r="B69" s="21" t="s">
        <v>47</v>
      </c>
      <c r="C69" s="21"/>
      <c r="D69" s="21"/>
      <c r="E69" s="21"/>
      <c r="F69" s="21"/>
      <c r="G69" s="21"/>
      <c r="H69" s="21"/>
      <c r="I69" s="21"/>
      <c r="J69" s="21"/>
      <c r="K69" s="21"/>
      <c r="L69" s="42"/>
      <c r="M69" s="42"/>
      <c r="N69" s="42"/>
    </row>
    <row r="72" spans="2:19" s="6" customFormat="1" ht="24.95" customHeight="1" x14ac:dyDescent="0.25">
      <c r="B72" s="159" t="s">
        <v>239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"/>
      <c r="P72" s="1"/>
      <c r="Q72" s="1"/>
    </row>
    <row r="73" spans="2:19" s="7" customFormat="1" ht="15" customHeight="1" x14ac:dyDescent="0.2">
      <c r="B73" s="162" t="s">
        <v>81</v>
      </c>
      <c r="C73" s="167" t="s">
        <v>55</v>
      </c>
      <c r="D73" s="167"/>
      <c r="E73" s="167"/>
      <c r="F73" s="160" t="s">
        <v>2</v>
      </c>
      <c r="G73" s="160"/>
      <c r="H73" s="160"/>
      <c r="I73" s="160"/>
      <c r="J73" s="160"/>
      <c r="K73" s="160"/>
      <c r="L73" s="160"/>
      <c r="M73" s="160"/>
      <c r="N73" s="160"/>
    </row>
    <row r="74" spans="2:19" s="7" customFormat="1" ht="30.75" customHeight="1" x14ac:dyDescent="0.2">
      <c r="B74" s="163"/>
      <c r="C74" s="168"/>
      <c r="D74" s="168"/>
      <c r="E74" s="168"/>
      <c r="F74" s="164" t="s">
        <v>31</v>
      </c>
      <c r="G74" s="164"/>
      <c r="H74" s="164"/>
      <c r="I74" s="164" t="s">
        <v>32</v>
      </c>
      <c r="J74" s="164"/>
      <c r="K74" s="164"/>
      <c r="L74" s="164" t="s">
        <v>46</v>
      </c>
      <c r="M74" s="164"/>
      <c r="N74" s="164"/>
    </row>
    <row r="75" spans="2:19" s="7" customFormat="1" ht="42" customHeight="1" x14ac:dyDescent="0.2">
      <c r="B75" s="9"/>
      <c r="C75" s="67" t="s">
        <v>268</v>
      </c>
      <c r="D75" s="68" t="s">
        <v>169</v>
      </c>
      <c r="E75" s="68" t="s">
        <v>170</v>
      </c>
      <c r="F75" s="67" t="s">
        <v>268</v>
      </c>
      <c r="G75" s="68" t="s">
        <v>169</v>
      </c>
      <c r="H75" s="68" t="s">
        <v>170</v>
      </c>
      <c r="I75" s="67" t="s">
        <v>268</v>
      </c>
      <c r="J75" s="68" t="s">
        <v>169</v>
      </c>
      <c r="K75" s="68" t="s">
        <v>170</v>
      </c>
      <c r="L75" s="67" t="s">
        <v>268</v>
      </c>
      <c r="M75" s="68" t="s">
        <v>169</v>
      </c>
      <c r="N75" s="68" t="s">
        <v>170</v>
      </c>
    </row>
    <row r="76" spans="2:19" s="7" customFormat="1" x14ac:dyDescent="0.2">
      <c r="B76" s="8" t="s">
        <v>58</v>
      </c>
      <c r="C76" s="43">
        <f>'[1]3. Delegazioni'!C76</f>
        <v>1425</v>
      </c>
      <c r="D76" s="44">
        <f>'[1]3. Delegazioni'!D76</f>
        <v>150</v>
      </c>
      <c r="E76" s="45">
        <f>'[1]3. Delegazioni'!E76</f>
        <v>0.1176</v>
      </c>
      <c r="F76" s="10">
        <f>'[1]3. Delegazioni'!F76</f>
        <v>989</v>
      </c>
      <c r="G76" s="11">
        <f>'[1]3. Delegazioni'!G76</f>
        <v>56</v>
      </c>
      <c r="H76" s="20">
        <f>'[1]3. Delegazioni'!H76</f>
        <v>0.06</v>
      </c>
      <c r="I76" s="10">
        <f>'[1]3. Delegazioni'!I76</f>
        <v>425</v>
      </c>
      <c r="J76" s="11">
        <f>'[1]3. Delegazioni'!J76</f>
        <v>91</v>
      </c>
      <c r="K76" s="20">
        <f>'[1]3. Delegazioni'!K76</f>
        <v>0.27250000000000002</v>
      </c>
      <c r="L76" s="10">
        <f>'[1]3. Delegazioni'!L76</f>
        <v>11</v>
      </c>
      <c r="M76" s="11">
        <f>'[1]3. Delegazioni'!M76</f>
        <v>3</v>
      </c>
      <c r="N76" s="20">
        <f>'[1]3. Delegazioni'!N76</f>
        <v>0.375</v>
      </c>
      <c r="O76" s="10"/>
      <c r="P76" s="11"/>
      <c r="Q76" s="12"/>
      <c r="R76" s="8"/>
      <c r="S76" s="8"/>
    </row>
    <row r="77" spans="2:19" s="7" customFormat="1" x14ac:dyDescent="0.2">
      <c r="B77" s="8" t="s">
        <v>59</v>
      </c>
      <c r="C77" s="10">
        <f>'[1]3. Delegazioni'!C77</f>
        <v>271</v>
      </c>
      <c r="D77" s="11">
        <f>'[1]3. Delegazioni'!D77</f>
        <v>4</v>
      </c>
      <c r="E77" s="20">
        <f>'[1]3. Delegazioni'!E77</f>
        <v>1.4999999999999999E-2</v>
      </c>
      <c r="F77" s="10">
        <f>'[1]3. Delegazioni'!F77</f>
        <v>150</v>
      </c>
      <c r="G77" s="11">
        <f>'[1]3. Delegazioni'!G77</f>
        <v>7</v>
      </c>
      <c r="H77" s="20">
        <f>'[1]3. Delegazioni'!H77</f>
        <v>4.9000000000000002E-2</v>
      </c>
      <c r="I77" s="10">
        <f>'[1]3. Delegazioni'!I77</f>
        <v>119</v>
      </c>
      <c r="J77" s="11">
        <f>'[1]3. Delegazioni'!J77</f>
        <v>1</v>
      </c>
      <c r="K77" s="20">
        <f>'[1]3. Delegazioni'!K77</f>
        <v>8.5000000000000006E-3</v>
      </c>
      <c r="L77" s="10">
        <f>'[1]3. Delegazioni'!L77</f>
        <v>2</v>
      </c>
      <c r="M77" s="11">
        <f>'[1]3. Delegazioni'!M77</f>
        <v>-4</v>
      </c>
      <c r="N77" s="20">
        <f>'[1]3. Delegazioni'!N77</f>
        <v>-0.66669999999999996</v>
      </c>
      <c r="O77" s="10"/>
      <c r="P77" s="11"/>
      <c r="Q77" s="12"/>
      <c r="R77" s="8"/>
      <c r="S77" s="8"/>
    </row>
    <row r="78" spans="2:19" s="7" customFormat="1" x14ac:dyDescent="0.2">
      <c r="B78" s="8" t="s">
        <v>60</v>
      </c>
      <c r="C78" s="10">
        <f>'[1]3. Delegazioni'!C78</f>
        <v>111</v>
      </c>
      <c r="D78" s="11">
        <f>'[1]3. Delegazioni'!D78</f>
        <v>28</v>
      </c>
      <c r="E78" s="20">
        <f>'[1]3. Delegazioni'!E78</f>
        <v>0.33729999999999999</v>
      </c>
      <c r="F78" s="10">
        <f>'[1]3. Delegazioni'!F78</f>
        <v>58</v>
      </c>
      <c r="G78" s="11">
        <f>'[1]3. Delegazioni'!G78</f>
        <v>4</v>
      </c>
      <c r="H78" s="20">
        <f>'[1]3. Delegazioni'!H78</f>
        <v>7.4099999999999999E-2</v>
      </c>
      <c r="I78" s="10">
        <f>'[1]3. Delegazioni'!I78</f>
        <v>48</v>
      </c>
      <c r="J78" s="11">
        <f>'[1]3. Delegazioni'!J78</f>
        <v>19</v>
      </c>
      <c r="K78" s="20">
        <f>'[1]3. Delegazioni'!K78</f>
        <v>0.6552</v>
      </c>
      <c r="L78" s="10">
        <f>'[1]3. Delegazioni'!L78</f>
        <v>5</v>
      </c>
      <c r="M78" s="11">
        <f>'[1]3. Delegazioni'!M78</f>
        <v>5</v>
      </c>
      <c r="N78" s="19" t="s">
        <v>146</v>
      </c>
      <c r="O78" s="10"/>
      <c r="P78" s="11"/>
      <c r="Q78" s="12"/>
      <c r="R78" s="8"/>
      <c r="S78" s="8"/>
    </row>
    <row r="79" spans="2:19" s="7" customFormat="1" x14ac:dyDescent="0.2">
      <c r="B79" s="8" t="s">
        <v>61</v>
      </c>
      <c r="C79" s="10">
        <f>'[1]3. Delegazioni'!C79</f>
        <v>221</v>
      </c>
      <c r="D79" s="11">
        <f>'[1]3. Delegazioni'!D79</f>
        <v>-9</v>
      </c>
      <c r="E79" s="20">
        <f>'[1]3. Delegazioni'!E79</f>
        <v>-3.9100000000000003E-2</v>
      </c>
      <c r="F79" s="10">
        <f>'[1]3. Delegazioni'!F79</f>
        <v>128</v>
      </c>
      <c r="G79" s="11">
        <f>'[1]3. Delegazioni'!G79</f>
        <v>13</v>
      </c>
      <c r="H79" s="20">
        <f>'[1]3. Delegazioni'!H79</f>
        <v>0.113</v>
      </c>
      <c r="I79" s="10">
        <f>'[1]3. Delegazioni'!I79</f>
        <v>93</v>
      </c>
      <c r="J79" s="11">
        <f>'[1]3. Delegazioni'!J79</f>
        <v>-21</v>
      </c>
      <c r="K79" s="20">
        <f>'[1]3. Delegazioni'!K79</f>
        <v>-0.1842</v>
      </c>
      <c r="L79" s="10">
        <f>'[1]3. Delegazioni'!L79</f>
        <v>0</v>
      </c>
      <c r="M79" s="11">
        <f>'[1]3. Delegazioni'!M79</f>
        <v>-1</v>
      </c>
      <c r="N79" s="20">
        <f>'[1]3. Delegazioni'!N79</f>
        <v>-1</v>
      </c>
      <c r="O79" s="10"/>
      <c r="P79" s="11"/>
      <c r="Q79" s="12"/>
      <c r="R79" s="8"/>
      <c r="S79" s="8"/>
    </row>
    <row r="80" spans="2:19" s="7" customFormat="1" x14ac:dyDescent="0.2">
      <c r="B80" s="8" t="s">
        <v>62</v>
      </c>
      <c r="C80" s="10">
        <f>'[1]3. Delegazioni'!C80</f>
        <v>632</v>
      </c>
      <c r="D80" s="11">
        <f>'[1]3. Delegazioni'!D80</f>
        <v>35</v>
      </c>
      <c r="E80" s="20">
        <f>'[1]3. Delegazioni'!E80</f>
        <v>5.8599999999999999E-2</v>
      </c>
      <c r="F80" s="10">
        <f>'[1]3. Delegazioni'!F80</f>
        <v>381</v>
      </c>
      <c r="G80" s="11">
        <f>'[1]3. Delegazioni'!G80</f>
        <v>-3</v>
      </c>
      <c r="H80" s="20">
        <f>'[1]3. Delegazioni'!H80</f>
        <v>-7.7999999999999996E-3</v>
      </c>
      <c r="I80" s="10">
        <f>'[1]3. Delegazioni'!I80</f>
        <v>247</v>
      </c>
      <c r="J80" s="11">
        <f>'[1]3. Delegazioni'!J80</f>
        <v>40</v>
      </c>
      <c r="K80" s="20">
        <f>'[1]3. Delegazioni'!K80</f>
        <v>0.19320000000000001</v>
      </c>
      <c r="L80" s="10">
        <f>'[1]3. Delegazioni'!L80</f>
        <v>4</v>
      </c>
      <c r="M80" s="11">
        <f>'[1]3. Delegazioni'!M80</f>
        <v>-2</v>
      </c>
      <c r="N80" s="20">
        <f>'[1]3. Delegazioni'!N80</f>
        <v>-0.33329999999999999</v>
      </c>
      <c r="O80" s="10"/>
      <c r="P80" s="11"/>
      <c r="Q80" s="12"/>
      <c r="R80" s="8"/>
      <c r="S80" s="8"/>
    </row>
    <row r="81" spans="2:36" s="7" customFormat="1" x14ac:dyDescent="0.2">
      <c r="B81" s="8" t="s">
        <v>63</v>
      </c>
      <c r="C81" s="10">
        <f>'[1]3. Delegazioni'!C81</f>
        <v>640</v>
      </c>
      <c r="D81" s="11">
        <f>'[1]3. Delegazioni'!D81</f>
        <v>74</v>
      </c>
      <c r="E81" s="20">
        <f>'[1]3. Delegazioni'!E81</f>
        <v>0.13070000000000001</v>
      </c>
      <c r="F81" s="10">
        <f>'[1]3. Delegazioni'!F81</f>
        <v>450</v>
      </c>
      <c r="G81" s="11">
        <f>'[1]3. Delegazioni'!G81</f>
        <v>26</v>
      </c>
      <c r="H81" s="20">
        <f>'[1]3. Delegazioni'!H81</f>
        <v>6.13E-2</v>
      </c>
      <c r="I81" s="10">
        <f>'[1]3. Delegazioni'!I81</f>
        <v>186</v>
      </c>
      <c r="J81" s="11">
        <f>'[1]3. Delegazioni'!J81</f>
        <v>48</v>
      </c>
      <c r="K81" s="20">
        <f>'[1]3. Delegazioni'!K81</f>
        <v>0.3478</v>
      </c>
      <c r="L81" s="10">
        <f>'[1]3. Delegazioni'!L81</f>
        <v>4</v>
      </c>
      <c r="M81" s="11">
        <f>'[1]3. Delegazioni'!M81</f>
        <v>0</v>
      </c>
      <c r="N81" s="19" t="s">
        <v>154</v>
      </c>
      <c r="O81" s="10"/>
      <c r="P81" s="11"/>
      <c r="Q81" s="12"/>
      <c r="R81" s="8"/>
      <c r="S81" s="8"/>
    </row>
    <row r="82" spans="2:36" s="7" customFormat="1" x14ac:dyDescent="0.2">
      <c r="B82" s="8" t="s">
        <v>5</v>
      </c>
      <c r="C82" s="10">
        <f>'[1]3. Delegazioni'!C82</f>
        <v>3847</v>
      </c>
      <c r="D82" s="11">
        <f>'[1]3. Delegazioni'!D82</f>
        <v>46</v>
      </c>
      <c r="E82" s="20">
        <f>'[1]3. Delegazioni'!E82</f>
        <v>1.21E-2</v>
      </c>
      <c r="F82" s="10">
        <f>'[1]3. Delegazioni'!F82</f>
        <v>2582</v>
      </c>
      <c r="G82" s="11">
        <f>'[1]3. Delegazioni'!G82</f>
        <v>49</v>
      </c>
      <c r="H82" s="20">
        <f>'[1]3. Delegazioni'!H82</f>
        <v>1.9300000000000001E-2</v>
      </c>
      <c r="I82" s="10">
        <f>'[1]3. Delegazioni'!I82</f>
        <v>1232</v>
      </c>
      <c r="J82" s="11">
        <f>'[1]3. Delegazioni'!J82</f>
        <v>-4</v>
      </c>
      <c r="K82" s="20">
        <f>'[1]3. Delegazioni'!K82</f>
        <v>-3.2000000000000002E-3</v>
      </c>
      <c r="L82" s="10">
        <f>'[1]3. Delegazioni'!L82</f>
        <v>33</v>
      </c>
      <c r="M82" s="11">
        <f>'[1]3. Delegazioni'!M82</f>
        <v>1</v>
      </c>
      <c r="N82" s="20">
        <f>'[1]3. Delegazioni'!N82</f>
        <v>3.1300000000000001E-2</v>
      </c>
    </row>
    <row r="83" spans="2:36" s="7" customFormat="1" x14ac:dyDescent="0.2">
      <c r="B83" s="8" t="s">
        <v>40</v>
      </c>
      <c r="C83" s="10">
        <f>'[1]3. Delegazioni'!C83</f>
        <v>2296</v>
      </c>
      <c r="D83" s="11">
        <f>'[1]3. Delegazioni'!D83</f>
        <v>195</v>
      </c>
      <c r="E83" s="20">
        <f>'[1]3. Delegazioni'!E83</f>
        <v>9.2799999999999994E-2</v>
      </c>
      <c r="F83" s="10">
        <f>'[1]3. Delegazioni'!F83</f>
        <v>1323</v>
      </c>
      <c r="G83" s="11">
        <f>'[1]3. Delegazioni'!G83</f>
        <v>163</v>
      </c>
      <c r="H83" s="20">
        <f>'[1]3. Delegazioni'!H83</f>
        <v>0.14050000000000001</v>
      </c>
      <c r="I83" s="10">
        <f>'[1]3. Delegazioni'!I83</f>
        <v>930</v>
      </c>
      <c r="J83" s="11">
        <f>'[1]3. Delegazioni'!J83</f>
        <v>16</v>
      </c>
      <c r="K83" s="20">
        <f>'[1]3. Delegazioni'!K83</f>
        <v>1.7500000000000002E-2</v>
      </c>
      <c r="L83" s="10">
        <f>'[1]3. Delegazioni'!L83</f>
        <v>43</v>
      </c>
      <c r="M83" s="11">
        <f>'[1]3. Delegazioni'!M83</f>
        <v>16</v>
      </c>
      <c r="N83" s="20">
        <f>'[1]3. Delegazioni'!N83</f>
        <v>0.59260000000000002</v>
      </c>
    </row>
    <row r="84" spans="2:36" s="7" customFormat="1" x14ac:dyDescent="0.2">
      <c r="B84" s="8" t="s">
        <v>9</v>
      </c>
      <c r="C84" s="10">
        <f>'[1]3. Delegazioni'!C84</f>
        <v>647</v>
      </c>
      <c r="D84" s="11">
        <f>'[1]3. Delegazioni'!D84</f>
        <v>91</v>
      </c>
      <c r="E84" s="20">
        <f>'[1]3. Delegazioni'!E84</f>
        <v>0.16370000000000001</v>
      </c>
      <c r="F84" s="10">
        <f>'[1]3. Delegazioni'!F84</f>
        <v>340</v>
      </c>
      <c r="G84" s="11">
        <f>'[1]3. Delegazioni'!G84</f>
        <v>35</v>
      </c>
      <c r="H84" s="20">
        <f>'[1]3. Delegazioni'!H84</f>
        <v>0.1148</v>
      </c>
      <c r="I84" s="10">
        <f>'[1]3. Delegazioni'!I84</f>
        <v>299</v>
      </c>
      <c r="J84" s="11">
        <f>'[1]3. Delegazioni'!J84</f>
        <v>57</v>
      </c>
      <c r="K84" s="20">
        <f>'[1]3. Delegazioni'!K84</f>
        <v>0.23549999999999999</v>
      </c>
      <c r="L84" s="10">
        <f>'[1]3. Delegazioni'!L84</f>
        <v>8</v>
      </c>
      <c r="M84" s="11">
        <f>'[1]3. Delegazioni'!M84</f>
        <v>-1</v>
      </c>
      <c r="N84" s="20">
        <f>'[1]3. Delegazioni'!N84</f>
        <v>-0.1111</v>
      </c>
    </row>
    <row r="85" spans="2:36" s="7" customFormat="1" x14ac:dyDescent="0.2">
      <c r="B85" s="8" t="s">
        <v>41</v>
      </c>
      <c r="C85" s="10">
        <f>'[1]3. Delegazioni'!C85</f>
        <v>8189</v>
      </c>
      <c r="D85" s="11">
        <f>'[1]3. Delegazioni'!D85</f>
        <v>1042</v>
      </c>
      <c r="E85" s="20">
        <f>'[1]3. Delegazioni'!E85</f>
        <v>0.14580000000000001</v>
      </c>
      <c r="F85" s="10">
        <f>'[1]3. Delegazioni'!F85</f>
        <v>4500</v>
      </c>
      <c r="G85" s="11">
        <f>'[1]3. Delegazioni'!G85</f>
        <v>608</v>
      </c>
      <c r="H85" s="20">
        <f>'[1]3. Delegazioni'!H85</f>
        <v>0.15620000000000001</v>
      </c>
      <c r="I85" s="10">
        <f>'[1]3. Delegazioni'!I85</f>
        <v>3606</v>
      </c>
      <c r="J85" s="11">
        <f>'[1]3. Delegazioni'!J85</f>
        <v>415</v>
      </c>
      <c r="K85" s="20">
        <f>'[1]3. Delegazioni'!K85</f>
        <v>0.13009999999999999</v>
      </c>
      <c r="L85" s="10">
        <f>'[1]3. Delegazioni'!L85</f>
        <v>83</v>
      </c>
      <c r="M85" s="11">
        <f>'[1]3. Delegazioni'!M85</f>
        <v>19</v>
      </c>
      <c r="N85" s="20">
        <f>'[1]3. Delegazioni'!N85</f>
        <v>0.2969</v>
      </c>
    </row>
    <row r="86" spans="2:36" s="7" customFormat="1" x14ac:dyDescent="0.2">
      <c r="B86" s="8" t="s">
        <v>42</v>
      </c>
      <c r="C86" s="10">
        <f>'[1]3. Delegazioni'!C86</f>
        <v>2412</v>
      </c>
      <c r="D86" s="11">
        <f>'[1]3. Delegazioni'!D86</f>
        <v>413</v>
      </c>
      <c r="E86" s="20">
        <f>'[1]3. Delegazioni'!E86</f>
        <v>0.20660000000000001</v>
      </c>
      <c r="F86" s="10">
        <f>'[1]3. Delegazioni'!F86</f>
        <v>1335</v>
      </c>
      <c r="G86" s="11">
        <f>'[1]3. Delegazioni'!G86</f>
        <v>123</v>
      </c>
      <c r="H86" s="20">
        <f>'[1]3. Delegazioni'!H86</f>
        <v>0.10150000000000001</v>
      </c>
      <c r="I86" s="10">
        <f>'[1]3. Delegazioni'!I86</f>
        <v>1047</v>
      </c>
      <c r="J86" s="11">
        <f>'[1]3. Delegazioni'!J86</f>
        <v>277</v>
      </c>
      <c r="K86" s="20">
        <f>'[1]3. Delegazioni'!K86</f>
        <v>0.35970000000000002</v>
      </c>
      <c r="L86" s="10">
        <f>'[1]3. Delegazioni'!L86</f>
        <v>30</v>
      </c>
      <c r="M86" s="11">
        <f>'[1]3. Delegazioni'!M86</f>
        <v>13</v>
      </c>
      <c r="N86" s="20">
        <f>'[1]3. Delegazioni'!N86</f>
        <v>0.76470000000000005</v>
      </c>
    </row>
    <row r="87" spans="2:36" s="7" customFormat="1" x14ac:dyDescent="0.2">
      <c r="B87" s="8" t="s">
        <v>7</v>
      </c>
      <c r="C87" s="10">
        <f>'[1]3. Delegazioni'!C87</f>
        <v>1086</v>
      </c>
      <c r="D87" s="11">
        <f>'[1]3. Delegazioni'!D87</f>
        <v>-76</v>
      </c>
      <c r="E87" s="20">
        <f>'[1]3. Delegazioni'!E87</f>
        <v>-6.54E-2</v>
      </c>
      <c r="F87" s="10">
        <f>'[1]3. Delegazioni'!F87</f>
        <v>668</v>
      </c>
      <c r="G87" s="11">
        <f>'[1]3. Delegazioni'!G87</f>
        <v>-61</v>
      </c>
      <c r="H87" s="20">
        <f>'[1]3. Delegazioni'!H87</f>
        <v>-8.3699999999999997E-2</v>
      </c>
      <c r="I87" s="10">
        <f>'[1]3. Delegazioni'!I87</f>
        <v>408</v>
      </c>
      <c r="J87" s="11">
        <f>'[1]3. Delegazioni'!J87</f>
        <v>-6</v>
      </c>
      <c r="K87" s="20">
        <f>'[1]3. Delegazioni'!K87</f>
        <v>-1.4500000000000001E-2</v>
      </c>
      <c r="L87" s="10">
        <f>'[1]3. Delegazioni'!L87</f>
        <v>10</v>
      </c>
      <c r="M87" s="11">
        <f>'[1]3. Delegazioni'!M87</f>
        <v>-9</v>
      </c>
      <c r="N87" s="20">
        <f>'[1]3. Delegazioni'!N87</f>
        <v>-0.47370000000000001</v>
      </c>
    </row>
    <row r="88" spans="2:36" s="7" customFormat="1" x14ac:dyDescent="0.2">
      <c r="B88" s="8" t="s">
        <v>43</v>
      </c>
      <c r="C88" s="10">
        <f>'[1]3. Delegazioni'!C88</f>
        <v>1459</v>
      </c>
      <c r="D88" s="11">
        <f>'[1]3. Delegazioni'!D88</f>
        <v>-34</v>
      </c>
      <c r="E88" s="20">
        <f>'[1]3. Delegazioni'!E88</f>
        <v>-2.2800000000000001E-2</v>
      </c>
      <c r="F88" s="10">
        <f>'[1]3. Delegazioni'!F88</f>
        <v>875</v>
      </c>
      <c r="G88" s="11">
        <f>'[1]3. Delegazioni'!G88</f>
        <v>-92</v>
      </c>
      <c r="H88" s="20">
        <f>'[1]3. Delegazioni'!H88</f>
        <v>-9.5100000000000004E-2</v>
      </c>
      <c r="I88" s="10">
        <f>'[1]3. Delegazioni'!I88</f>
        <v>563</v>
      </c>
      <c r="J88" s="11">
        <f>'[1]3. Delegazioni'!J88</f>
        <v>54</v>
      </c>
      <c r="K88" s="20">
        <f>'[1]3. Delegazioni'!K88</f>
        <v>0.1061</v>
      </c>
      <c r="L88" s="10">
        <f>'[1]3. Delegazioni'!L88</f>
        <v>21</v>
      </c>
      <c r="M88" s="11">
        <f>'[1]3. Delegazioni'!M88</f>
        <v>4</v>
      </c>
      <c r="N88" s="20">
        <f>'[1]3. Delegazioni'!N88</f>
        <v>0.23530000000000001</v>
      </c>
    </row>
    <row r="89" spans="2:36" s="7" customFormat="1" x14ac:dyDescent="0.2">
      <c r="B89" s="8" t="s">
        <v>44</v>
      </c>
      <c r="C89" s="10">
        <f>'[1]3. Delegazioni'!C89</f>
        <v>794</v>
      </c>
      <c r="D89" s="11">
        <f>'[1]3. Delegazioni'!D89</f>
        <v>76</v>
      </c>
      <c r="E89" s="20">
        <f>'[1]3. Delegazioni'!E89</f>
        <v>0.10580000000000001</v>
      </c>
      <c r="F89" s="10">
        <f>'[1]3. Delegazioni'!F89</f>
        <v>489</v>
      </c>
      <c r="G89" s="11">
        <f>'[1]3. Delegazioni'!G89</f>
        <v>47</v>
      </c>
      <c r="H89" s="20">
        <f>'[1]3. Delegazioni'!H89</f>
        <v>0.10630000000000001</v>
      </c>
      <c r="I89" s="10">
        <f>'[1]3. Delegazioni'!I89</f>
        <v>295</v>
      </c>
      <c r="J89" s="11">
        <f>'[1]3. Delegazioni'!J89</f>
        <v>31</v>
      </c>
      <c r="K89" s="20">
        <f>'[1]3. Delegazioni'!K89</f>
        <v>0.1174</v>
      </c>
      <c r="L89" s="10">
        <f>'[1]3. Delegazioni'!L89</f>
        <v>10</v>
      </c>
      <c r="M89" s="11">
        <f>'[1]3. Delegazioni'!M89</f>
        <v>-2</v>
      </c>
      <c r="N89" s="20">
        <f>'[1]3. Delegazioni'!N89</f>
        <v>-0.16669999999999999</v>
      </c>
    </row>
    <row r="90" spans="2:36" s="7" customFormat="1" ht="21" customHeight="1" x14ac:dyDescent="0.2">
      <c r="B90" s="13" t="s">
        <v>144</v>
      </c>
      <c r="C90" s="14">
        <f>'3. Sesso, nazionalità, età'!C53</f>
        <v>24030</v>
      </c>
      <c r="D90" s="47">
        <f>'3. Sesso, nazionalità, età'!D53</f>
        <v>2035</v>
      </c>
      <c r="E90" s="15">
        <f>'3. Sesso, nazionalità, età'!E53</f>
        <v>9.2521027506251421E-2</v>
      </c>
      <c r="F90" s="14">
        <f>'3. Sesso, nazionalità, età'!F53</f>
        <v>14268</v>
      </c>
      <c r="G90" s="47">
        <f>'3. Sesso, nazionalità, età'!G53</f>
        <v>975</v>
      </c>
      <c r="H90" s="15">
        <f>'3. Sesso, nazionalità, età'!H53</f>
        <v>7.3346874294741599E-2</v>
      </c>
      <c r="I90" s="14">
        <f>'3. Sesso, nazionalità, età'!I53</f>
        <v>9498</v>
      </c>
      <c r="J90" s="47">
        <f>'3. Sesso, nazionalità, età'!J53</f>
        <v>1018</v>
      </c>
      <c r="K90" s="15">
        <f>'3. Sesso, nazionalità, età'!K53</f>
        <v>0.12004716981132076</v>
      </c>
      <c r="L90" s="14">
        <f>'3. Sesso, nazionalità, età'!L53</f>
        <v>264</v>
      </c>
      <c r="M90" s="47">
        <f>'3. Sesso, nazionalità, età'!M53</f>
        <v>42</v>
      </c>
      <c r="N90" s="15">
        <f>'3. Sesso, nazionalità, età'!N53</f>
        <v>0.1891891891891892</v>
      </c>
    </row>
    <row r="91" spans="2:36" s="7" customFormat="1" ht="24.95" customHeight="1" x14ac:dyDescent="0.2">
      <c r="B91" s="157" t="s">
        <v>47</v>
      </c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</row>
    <row r="94" spans="2:36" s="25" customFormat="1" ht="24.95" customHeight="1" x14ac:dyDescent="0.25">
      <c r="B94" s="159" t="s">
        <v>240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30"/>
      <c r="P94" s="30"/>
      <c r="Q94" s="30"/>
      <c r="AC94" s="3"/>
      <c r="AD94" s="3"/>
      <c r="AE94" s="3"/>
      <c r="AF94" s="3"/>
      <c r="AG94" s="3"/>
      <c r="AH94" s="3"/>
      <c r="AI94" s="3"/>
      <c r="AJ94" s="3"/>
    </row>
    <row r="95" spans="2:36" s="8" customFormat="1" ht="15" customHeight="1" x14ac:dyDescent="0.25">
      <c r="B95" s="162" t="s">
        <v>81</v>
      </c>
      <c r="C95" s="169" t="s">
        <v>55</v>
      </c>
      <c r="D95" s="169"/>
      <c r="E95" s="160" t="s">
        <v>2</v>
      </c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AC95" s="3"/>
      <c r="AD95" s="3"/>
      <c r="AE95" s="3"/>
      <c r="AF95" s="3"/>
      <c r="AG95" s="3"/>
      <c r="AH95" s="3"/>
      <c r="AI95" s="3"/>
      <c r="AJ95" s="3"/>
    </row>
    <row r="96" spans="2:36" s="8" customFormat="1" ht="30.75" customHeight="1" x14ac:dyDescent="0.25">
      <c r="B96" s="163"/>
      <c r="C96" s="170"/>
      <c r="D96" s="170"/>
      <c r="E96" s="161" t="s">
        <v>16</v>
      </c>
      <c r="F96" s="161"/>
      <c r="G96" s="161" t="s">
        <v>17</v>
      </c>
      <c r="H96" s="161"/>
      <c r="I96" s="161" t="s">
        <v>153</v>
      </c>
      <c r="J96" s="161"/>
      <c r="K96" s="161" t="s">
        <v>18</v>
      </c>
      <c r="L96" s="161"/>
      <c r="M96" s="161" t="s">
        <v>19</v>
      </c>
      <c r="N96" s="161"/>
      <c r="O96" s="161" t="s">
        <v>20</v>
      </c>
      <c r="P96" s="161"/>
      <c r="Q96" s="161" t="s">
        <v>48</v>
      </c>
      <c r="R96" s="161"/>
      <c r="S96" s="161" t="s">
        <v>21</v>
      </c>
      <c r="T96" s="161"/>
      <c r="AC96" s="3"/>
      <c r="AD96" s="3"/>
      <c r="AE96" s="3"/>
      <c r="AF96" s="3"/>
      <c r="AG96" s="3"/>
      <c r="AH96" s="3"/>
      <c r="AI96" s="3"/>
      <c r="AJ96" s="3"/>
    </row>
    <row r="97" spans="2:36" s="8" customFormat="1" ht="35.25" customHeight="1" x14ac:dyDescent="0.25">
      <c r="B97" s="9"/>
      <c r="C97" s="67" t="s">
        <v>268</v>
      </c>
      <c r="D97" s="68" t="s">
        <v>170</v>
      </c>
      <c r="E97" s="67" t="s">
        <v>268</v>
      </c>
      <c r="F97" s="68" t="s">
        <v>170</v>
      </c>
      <c r="G97" s="67" t="s">
        <v>268</v>
      </c>
      <c r="H97" s="68" t="s">
        <v>170</v>
      </c>
      <c r="I97" s="67" t="s">
        <v>268</v>
      </c>
      <c r="J97" s="68" t="s">
        <v>170</v>
      </c>
      <c r="K97" s="67" t="s">
        <v>268</v>
      </c>
      <c r="L97" s="68" t="s">
        <v>170</v>
      </c>
      <c r="M97" s="67" t="s">
        <v>268</v>
      </c>
      <c r="N97" s="68" t="s">
        <v>170</v>
      </c>
      <c r="O97" s="67" t="s">
        <v>268</v>
      </c>
      <c r="P97" s="68" t="s">
        <v>170</v>
      </c>
      <c r="Q97" s="67" t="s">
        <v>268</v>
      </c>
      <c r="R97" s="68" t="s">
        <v>170</v>
      </c>
      <c r="S97" s="67" t="s">
        <v>268</v>
      </c>
      <c r="T97" s="68" t="s">
        <v>170</v>
      </c>
      <c r="AC97" s="3"/>
      <c r="AD97" s="3"/>
      <c r="AE97" s="3"/>
      <c r="AF97" s="3"/>
      <c r="AG97" s="3"/>
      <c r="AH97" s="3"/>
      <c r="AI97" s="3"/>
      <c r="AJ97" s="3"/>
    </row>
    <row r="98" spans="2:36" x14ac:dyDescent="0.25">
      <c r="B98" s="8" t="s">
        <v>58</v>
      </c>
      <c r="C98" s="10">
        <f>'[1]3. Delegazioni'!C98</f>
        <v>1425</v>
      </c>
      <c r="D98" s="12">
        <f>'[1]3. Delegazioni'!D98</f>
        <v>0.1176</v>
      </c>
      <c r="E98" s="10">
        <f>'[1]3. Delegazioni'!E98</f>
        <v>100</v>
      </c>
      <c r="F98" s="12">
        <f>'[1]3. Delegazioni'!F98</f>
        <v>4.1700000000000001E-2</v>
      </c>
      <c r="G98" s="10">
        <f>'[1]3. Delegazioni'!G98</f>
        <v>561</v>
      </c>
      <c r="H98" s="12">
        <f>'[1]3. Delegazioni'!H98</f>
        <v>0.31380000000000002</v>
      </c>
      <c r="I98" s="10">
        <f>'[1]3. Delegazioni'!I98</f>
        <v>170</v>
      </c>
      <c r="J98" s="12">
        <f>'[1]3. Delegazioni'!J98</f>
        <v>0.2782</v>
      </c>
      <c r="K98" s="10">
        <f>'[1]3. Delegazioni'!K98</f>
        <v>74</v>
      </c>
      <c r="L98" s="12">
        <f>'[1]3. Delegazioni'!L98</f>
        <v>0.34549999999999997</v>
      </c>
      <c r="M98" s="10">
        <f>'[1]3. Delegazioni'!M98</f>
        <v>493</v>
      </c>
      <c r="N98" s="12">
        <f>'[1]3. Delegazioni'!N98</f>
        <v>-4.6399999999999997E-2</v>
      </c>
      <c r="O98" s="10">
        <f>'[1]3. Delegazioni'!O98</f>
        <v>1</v>
      </c>
      <c r="P98" s="12">
        <f>'[1]3. Delegazioni'!P98</f>
        <v>-0.5</v>
      </c>
      <c r="Q98" s="10">
        <f>'[1]3. Delegazioni'!Q98</f>
        <v>26</v>
      </c>
      <c r="R98" s="12">
        <f>'[1]3. Delegazioni'!R98</f>
        <v>-0.42220000000000002</v>
      </c>
      <c r="S98" s="10">
        <f>'[1]3. Delegazioni'!S98</f>
        <v>0</v>
      </c>
      <c r="T98" s="78" t="s">
        <v>146</v>
      </c>
    </row>
    <row r="99" spans="2:36" x14ac:dyDescent="0.25">
      <c r="B99" s="8" t="s">
        <v>59</v>
      </c>
      <c r="C99" s="10">
        <f>'[1]3. Delegazioni'!C99</f>
        <v>271</v>
      </c>
      <c r="D99" s="12">
        <f>'[1]3. Delegazioni'!D99</f>
        <v>1.4999999999999999E-2</v>
      </c>
      <c r="E99" s="10">
        <f>'[1]3. Delegazioni'!E99</f>
        <v>24</v>
      </c>
      <c r="F99" s="12">
        <f>'[1]3. Delegazioni'!F99</f>
        <v>9.0899999999999995E-2</v>
      </c>
      <c r="G99" s="10">
        <f>'[1]3. Delegazioni'!G99</f>
        <v>130</v>
      </c>
      <c r="H99" s="12">
        <f>'[1]3. Delegazioni'!H99</f>
        <v>0.20369999999999999</v>
      </c>
      <c r="I99" s="10">
        <f>'[1]3. Delegazioni'!I99</f>
        <v>16</v>
      </c>
      <c r="J99" s="12">
        <f>'[1]3. Delegazioni'!J99</f>
        <v>-0.30430000000000001</v>
      </c>
      <c r="K99" s="10">
        <f>'[1]3. Delegazioni'!K99</f>
        <v>1</v>
      </c>
      <c r="L99" s="12">
        <f>'[1]3. Delegazioni'!L99</f>
        <v>-0.5</v>
      </c>
      <c r="M99" s="10">
        <f>'[1]3. Delegazioni'!M99</f>
        <v>100</v>
      </c>
      <c r="N99" s="12">
        <f>'[1]3. Delegazioni'!N99</f>
        <v>-0.1071</v>
      </c>
      <c r="O99" s="10">
        <f>'[1]3. Delegazioni'!O99</f>
        <v>0</v>
      </c>
      <c r="P99" s="19" t="s">
        <v>146</v>
      </c>
      <c r="Q99" s="10">
        <f>'[1]3. Delegazioni'!Q99</f>
        <v>0</v>
      </c>
      <c r="R99" s="19" t="s">
        <v>146</v>
      </c>
      <c r="S99" s="10">
        <f>'[1]3. Delegazioni'!S99</f>
        <v>0</v>
      </c>
      <c r="T99" s="19" t="s">
        <v>146</v>
      </c>
    </row>
    <row r="100" spans="2:36" x14ac:dyDescent="0.25">
      <c r="B100" s="8" t="s">
        <v>60</v>
      </c>
      <c r="C100" s="10">
        <f>'[1]3. Delegazioni'!C100</f>
        <v>111</v>
      </c>
      <c r="D100" s="12">
        <f>'[1]3. Delegazioni'!D100</f>
        <v>0.33729999999999999</v>
      </c>
      <c r="E100" s="10">
        <f>'[1]3. Delegazioni'!E100</f>
        <v>11</v>
      </c>
      <c r="F100" s="12">
        <f>'[1]3. Delegazioni'!F100</f>
        <v>-0.21429999999999999</v>
      </c>
      <c r="G100" s="10">
        <f>'[1]3. Delegazioni'!G100</f>
        <v>44</v>
      </c>
      <c r="H100" s="12">
        <f>'[1]3. Delegazioni'!H100</f>
        <v>0.15790000000000001</v>
      </c>
      <c r="I100" s="10">
        <f>'[1]3. Delegazioni'!I100</f>
        <v>5</v>
      </c>
      <c r="J100" s="12">
        <f>'[1]3. Delegazioni'!J100</f>
        <v>-0.28570000000000001</v>
      </c>
      <c r="K100" s="10">
        <f>'[1]3. Delegazioni'!K100</f>
        <v>0</v>
      </c>
      <c r="L100" s="12">
        <f>'[1]3. Delegazioni'!L100</f>
        <v>-1</v>
      </c>
      <c r="M100" s="10">
        <f>'[1]3. Delegazioni'!M100</f>
        <v>48</v>
      </c>
      <c r="N100" s="12">
        <f>'[1]3. Delegazioni'!N100</f>
        <v>1.1818</v>
      </c>
      <c r="O100" s="10">
        <f>'[1]3. Delegazioni'!O100</f>
        <v>1</v>
      </c>
      <c r="P100" s="19" t="s">
        <v>154</v>
      </c>
      <c r="Q100" s="10">
        <f>'[1]3. Delegazioni'!Q100</f>
        <v>2</v>
      </c>
      <c r="R100" s="19" t="s">
        <v>154</v>
      </c>
      <c r="S100" s="10">
        <f>'[1]3. Delegazioni'!S100</f>
        <v>0</v>
      </c>
      <c r="T100" s="19" t="s">
        <v>146</v>
      </c>
    </row>
    <row r="101" spans="2:36" x14ac:dyDescent="0.25">
      <c r="B101" s="8" t="s">
        <v>61</v>
      </c>
      <c r="C101" s="10">
        <f>'[1]3. Delegazioni'!C101</f>
        <v>221</v>
      </c>
      <c r="D101" s="12">
        <f>'[1]3. Delegazioni'!D101</f>
        <v>-3.9100000000000003E-2</v>
      </c>
      <c r="E101" s="10">
        <f>'[1]3. Delegazioni'!E101</f>
        <v>16</v>
      </c>
      <c r="F101" s="12">
        <f>'[1]3. Delegazioni'!F101</f>
        <v>-5.8799999999999998E-2</v>
      </c>
      <c r="G101" s="10">
        <f>'[1]3. Delegazioni'!G101</f>
        <v>108</v>
      </c>
      <c r="H101" s="12">
        <f>'[1]3. Delegazioni'!H101</f>
        <v>-9.2399999999999996E-2</v>
      </c>
      <c r="I101" s="10">
        <f>'[1]3. Delegazioni'!I101</f>
        <v>28</v>
      </c>
      <c r="J101" s="12">
        <f>'[1]3. Delegazioni'!J101</f>
        <v>0.64710000000000001</v>
      </c>
      <c r="K101" s="10">
        <f>'[1]3. Delegazioni'!K101</f>
        <v>1</v>
      </c>
      <c r="L101" s="12">
        <f>'[1]3. Delegazioni'!L101</f>
        <v>-0.66669999999999996</v>
      </c>
      <c r="M101" s="10">
        <f>'[1]3. Delegazioni'!M101</f>
        <v>65</v>
      </c>
      <c r="N101" s="12">
        <f>'[1]3. Delegazioni'!N101</f>
        <v>-5.8000000000000003E-2</v>
      </c>
      <c r="O101" s="10">
        <f>'[1]3. Delegazioni'!O101</f>
        <v>1</v>
      </c>
      <c r="P101" s="12">
        <f>'[1]3. Delegazioni'!P101</f>
        <v>-0.8</v>
      </c>
      <c r="Q101" s="10">
        <f>'[1]3. Delegazioni'!Q101</f>
        <v>2</v>
      </c>
      <c r="R101" s="19" t="s">
        <v>154</v>
      </c>
      <c r="S101" s="10">
        <f>'[1]3. Delegazioni'!S101</f>
        <v>0</v>
      </c>
      <c r="T101" s="19" t="s">
        <v>146</v>
      </c>
    </row>
    <row r="102" spans="2:36" x14ac:dyDescent="0.25">
      <c r="B102" s="8" t="s">
        <v>62</v>
      </c>
      <c r="C102" s="10">
        <f>'[1]3. Delegazioni'!C102</f>
        <v>632</v>
      </c>
      <c r="D102" s="12">
        <f>'[1]3. Delegazioni'!D102</f>
        <v>5.8599999999999999E-2</v>
      </c>
      <c r="E102" s="10">
        <f>'[1]3. Delegazioni'!E102</f>
        <v>35</v>
      </c>
      <c r="F102" s="12">
        <f>'[1]3. Delegazioni'!F102</f>
        <v>-0.36359999999999998</v>
      </c>
      <c r="G102" s="10">
        <f>'[1]3. Delegazioni'!G102</f>
        <v>223</v>
      </c>
      <c r="H102" s="12">
        <f>'[1]3. Delegazioni'!H102</f>
        <v>5.1900000000000002E-2</v>
      </c>
      <c r="I102" s="10">
        <f>'[1]3. Delegazioni'!I102</f>
        <v>42</v>
      </c>
      <c r="J102" s="12">
        <f>'[1]3. Delegazioni'!J102</f>
        <v>0.16669999999999999</v>
      </c>
      <c r="K102" s="10">
        <f>'[1]3. Delegazioni'!K102</f>
        <v>21</v>
      </c>
      <c r="L102" s="12">
        <f>'[1]3. Delegazioni'!L102</f>
        <v>-0.16</v>
      </c>
      <c r="M102" s="10">
        <f>'[1]3. Delegazioni'!M102</f>
        <v>293</v>
      </c>
      <c r="N102" s="12">
        <f>'[1]3. Delegazioni'!N102</f>
        <v>0.14449999999999999</v>
      </c>
      <c r="O102" s="10">
        <f>'[1]3. Delegazioni'!O102</f>
        <v>1</v>
      </c>
      <c r="P102" s="12">
        <f>'[1]3. Delegazioni'!P102</f>
        <v>-0.66669999999999996</v>
      </c>
      <c r="Q102" s="10">
        <f>'[1]3. Delegazioni'!Q102</f>
        <v>17</v>
      </c>
      <c r="R102" s="12">
        <f>'[1]3. Delegazioni'!R102</f>
        <v>0.7</v>
      </c>
      <c r="S102" s="10">
        <f>'[1]3. Delegazioni'!S102</f>
        <v>0</v>
      </c>
      <c r="T102" s="19" t="s">
        <v>146</v>
      </c>
    </row>
    <row r="103" spans="2:36" x14ac:dyDescent="0.25">
      <c r="B103" s="8" t="s">
        <v>63</v>
      </c>
      <c r="C103" s="10">
        <f>'[1]3. Delegazioni'!C103</f>
        <v>640</v>
      </c>
      <c r="D103" s="12">
        <f>'[1]3. Delegazioni'!D103</f>
        <v>0.13070000000000001</v>
      </c>
      <c r="E103" s="10">
        <f>'[1]3. Delegazioni'!E103</f>
        <v>40</v>
      </c>
      <c r="F103" s="12">
        <f>'[1]3. Delegazioni'!F103</f>
        <v>-0.24529999999999999</v>
      </c>
      <c r="G103" s="10">
        <f>'[1]3. Delegazioni'!G103</f>
        <v>301</v>
      </c>
      <c r="H103" s="12">
        <f>'[1]3. Delegazioni'!H103</f>
        <v>0.1231</v>
      </c>
      <c r="I103" s="10">
        <f>'[1]3. Delegazioni'!I103</f>
        <v>59</v>
      </c>
      <c r="J103" s="12">
        <f>'[1]3. Delegazioni'!J103</f>
        <v>0.40479999999999999</v>
      </c>
      <c r="K103" s="10">
        <f>'[1]3. Delegazioni'!K103</f>
        <v>14</v>
      </c>
      <c r="L103" s="12">
        <f>'[1]3. Delegazioni'!L103</f>
        <v>2.5</v>
      </c>
      <c r="M103" s="10">
        <f>'[1]3. Delegazioni'!M103</f>
        <v>223</v>
      </c>
      <c r="N103" s="12">
        <f>'[1]3. Delegazioni'!N103</f>
        <v>0.13780000000000001</v>
      </c>
      <c r="O103" s="10">
        <f>'[1]3. Delegazioni'!O103</f>
        <v>2</v>
      </c>
      <c r="P103" s="12">
        <f>'[1]3. Delegazioni'!P103</f>
        <v>1</v>
      </c>
      <c r="Q103" s="10">
        <f>'[1]3. Delegazioni'!Q103</f>
        <v>1</v>
      </c>
      <c r="R103" s="12">
        <f>'[1]3. Delegazioni'!R103</f>
        <v>-0.5</v>
      </c>
      <c r="S103" s="10">
        <f>'[1]3. Delegazioni'!S103</f>
        <v>0</v>
      </c>
      <c r="T103" s="19" t="s">
        <v>146</v>
      </c>
    </row>
    <row r="104" spans="2:36" x14ac:dyDescent="0.25">
      <c r="B104" s="8" t="s">
        <v>5</v>
      </c>
      <c r="C104" s="10">
        <f>'[1]3. Delegazioni'!C104</f>
        <v>3847</v>
      </c>
      <c r="D104" s="12">
        <f>'[1]3. Delegazioni'!D104</f>
        <v>1.21E-2</v>
      </c>
      <c r="E104" s="10">
        <f>'[1]3. Delegazioni'!E104</f>
        <v>348</v>
      </c>
      <c r="F104" s="12">
        <f>'[1]3. Delegazioni'!F104</f>
        <v>0.1154</v>
      </c>
      <c r="G104" s="10">
        <f>'[1]3. Delegazioni'!G104</f>
        <v>1669</v>
      </c>
      <c r="H104" s="12">
        <f>'[1]3. Delegazioni'!H104</f>
        <v>0.1338</v>
      </c>
      <c r="I104" s="10">
        <f>'[1]3. Delegazioni'!I104</f>
        <v>324</v>
      </c>
      <c r="J104" s="12">
        <f>'[1]3. Delegazioni'!J104</f>
        <v>8.3599999999999994E-2</v>
      </c>
      <c r="K104" s="10">
        <f>'[1]3. Delegazioni'!K104</f>
        <v>312</v>
      </c>
      <c r="L104" s="12">
        <f>'[1]3. Delegazioni'!L104</f>
        <v>0.60819999999999996</v>
      </c>
      <c r="M104" s="10">
        <f>'[1]3. Delegazioni'!M104</f>
        <v>773</v>
      </c>
      <c r="N104" s="12">
        <f>'[1]3. Delegazioni'!N104</f>
        <v>3.7600000000000001E-2</v>
      </c>
      <c r="O104" s="10">
        <f>'[1]3. Delegazioni'!O104</f>
        <v>1</v>
      </c>
      <c r="P104" s="12">
        <f>'[1]3. Delegazioni'!P104</f>
        <v>-0.5</v>
      </c>
      <c r="Q104" s="10">
        <f>'[1]3. Delegazioni'!Q104</f>
        <v>420</v>
      </c>
      <c r="R104" s="12">
        <f>'[1]3. Delegazioni'!R104</f>
        <v>-0.45950000000000002</v>
      </c>
      <c r="S104" s="10">
        <f>'[1]3. Delegazioni'!S104</f>
        <v>0</v>
      </c>
      <c r="T104" s="19" t="s">
        <v>146</v>
      </c>
    </row>
    <row r="105" spans="2:36" x14ac:dyDescent="0.25">
      <c r="B105" s="8" t="s">
        <v>40</v>
      </c>
      <c r="C105" s="10">
        <f>'[1]3. Delegazioni'!C105</f>
        <v>2296</v>
      </c>
      <c r="D105" s="12">
        <f>'[1]3. Delegazioni'!D105</f>
        <v>9.2799999999999994E-2</v>
      </c>
      <c r="E105" s="10">
        <f>'[1]3. Delegazioni'!E105</f>
        <v>149</v>
      </c>
      <c r="F105" s="12">
        <f>'[1]3. Delegazioni'!F105</f>
        <v>0.26269999999999999</v>
      </c>
      <c r="G105" s="10">
        <f>'[1]3. Delegazioni'!G105</f>
        <v>1113</v>
      </c>
      <c r="H105" s="12">
        <f>'[1]3. Delegazioni'!H105</f>
        <v>7.85E-2</v>
      </c>
      <c r="I105" s="10">
        <f>'[1]3. Delegazioni'!I105</f>
        <v>129</v>
      </c>
      <c r="J105" s="12">
        <f>'[1]3. Delegazioni'!J105</f>
        <v>0.13159999999999999</v>
      </c>
      <c r="K105" s="10">
        <f>'[1]3. Delegazioni'!K105</f>
        <v>86</v>
      </c>
      <c r="L105" s="12">
        <f>'[1]3. Delegazioni'!L105</f>
        <v>0.43330000000000002</v>
      </c>
      <c r="M105" s="10">
        <f>'[1]3. Delegazioni'!M105</f>
        <v>788</v>
      </c>
      <c r="N105" s="12">
        <f>'[1]3. Delegazioni'!N105</f>
        <v>3.5499999999999997E-2</v>
      </c>
      <c r="O105" s="10">
        <f>'[1]3. Delegazioni'!O105</f>
        <v>5</v>
      </c>
      <c r="P105" s="12">
        <f>'[1]3. Delegazioni'!P105</f>
        <v>0.66669999999999996</v>
      </c>
      <c r="Q105" s="10">
        <f>'[1]3. Delegazioni'!Q105</f>
        <v>26</v>
      </c>
      <c r="R105" s="12">
        <f>'[1]3. Delegazioni'!R105</f>
        <v>1</v>
      </c>
      <c r="S105" s="10">
        <f>'[1]3. Delegazioni'!S105</f>
        <v>0</v>
      </c>
      <c r="T105" s="19" t="s">
        <v>146</v>
      </c>
    </row>
    <row r="106" spans="2:36" x14ac:dyDescent="0.25">
      <c r="B106" s="8" t="s">
        <v>9</v>
      </c>
      <c r="C106" s="10">
        <f>'[1]3. Delegazioni'!C106</f>
        <v>647</v>
      </c>
      <c r="D106" s="12">
        <f>'[1]3. Delegazioni'!D106</f>
        <v>0.16370000000000001</v>
      </c>
      <c r="E106" s="10">
        <f>'[1]3. Delegazioni'!E106</f>
        <v>44</v>
      </c>
      <c r="F106" s="12">
        <f>'[1]3. Delegazioni'!F106</f>
        <v>0.57140000000000002</v>
      </c>
      <c r="G106" s="10">
        <f>'[1]3. Delegazioni'!G106</f>
        <v>308</v>
      </c>
      <c r="H106" s="12">
        <f>'[1]3. Delegazioni'!H106</f>
        <v>0.15790000000000001</v>
      </c>
      <c r="I106" s="10">
        <f>'[1]3. Delegazioni'!I106</f>
        <v>75</v>
      </c>
      <c r="J106" s="12">
        <f>'[1]3. Delegazioni'!J106</f>
        <v>-2.5999999999999999E-2</v>
      </c>
      <c r="K106" s="10">
        <f>'[1]3. Delegazioni'!K106</f>
        <v>41</v>
      </c>
      <c r="L106" s="12">
        <f>'[1]3. Delegazioni'!L106</f>
        <v>2.4167000000000001</v>
      </c>
      <c r="M106" s="10">
        <f>'[1]3. Delegazioni'!M106</f>
        <v>174</v>
      </c>
      <c r="N106" s="12">
        <f>'[1]3. Delegazioni'!N106</f>
        <v>2.35E-2</v>
      </c>
      <c r="O106" s="10">
        <f>'[1]3. Delegazioni'!O106</f>
        <v>3</v>
      </c>
      <c r="P106" s="12">
        <f>'[1]3. Delegazioni'!P106</f>
        <v>0.5</v>
      </c>
      <c r="Q106" s="10">
        <f>'[1]3. Delegazioni'!Q106</f>
        <v>2</v>
      </c>
      <c r="R106" s="12">
        <f>'[1]3. Delegazioni'!R106</f>
        <v>1</v>
      </c>
      <c r="S106" s="10">
        <f>'[1]3. Delegazioni'!S106</f>
        <v>0</v>
      </c>
      <c r="T106" s="19" t="s">
        <v>146</v>
      </c>
    </row>
    <row r="107" spans="2:36" x14ac:dyDescent="0.25">
      <c r="B107" s="8" t="s">
        <v>41</v>
      </c>
      <c r="C107" s="10">
        <f>'[1]3. Delegazioni'!C107</f>
        <v>8189</v>
      </c>
      <c r="D107" s="12">
        <f>'[1]3. Delegazioni'!D107</f>
        <v>0.14580000000000001</v>
      </c>
      <c r="E107" s="10">
        <f>'[1]3. Delegazioni'!E107</f>
        <v>323</v>
      </c>
      <c r="F107" s="12">
        <f>'[1]3. Delegazioni'!F107</f>
        <v>0.43559999999999999</v>
      </c>
      <c r="G107" s="10">
        <f>'[1]3. Delegazioni'!G107</f>
        <v>4978</v>
      </c>
      <c r="H107" s="12">
        <f>'[1]3. Delegazioni'!H107</f>
        <v>0.2641</v>
      </c>
      <c r="I107" s="10">
        <f>'[1]3. Delegazioni'!I107</f>
        <v>182</v>
      </c>
      <c r="J107" s="12">
        <f>'[1]3. Delegazioni'!J107</f>
        <v>-0.15740000000000001</v>
      </c>
      <c r="K107" s="10">
        <f>'[1]3. Delegazioni'!K107</f>
        <v>312</v>
      </c>
      <c r="L107" s="12">
        <f>'[1]3. Delegazioni'!L107</f>
        <v>0.15989999999999999</v>
      </c>
      <c r="M107" s="10">
        <f>'[1]3. Delegazioni'!M107</f>
        <v>2159</v>
      </c>
      <c r="N107" s="12">
        <f>'[1]3. Delegazioni'!N107</f>
        <v>-5.5100000000000003E-2</v>
      </c>
      <c r="O107" s="10">
        <f>'[1]3. Delegazioni'!O107</f>
        <v>8</v>
      </c>
      <c r="P107" s="19" t="s">
        <v>154</v>
      </c>
      <c r="Q107" s="10">
        <f>'[1]3. Delegazioni'!Q107</f>
        <v>227</v>
      </c>
      <c r="R107" s="12">
        <f>'[1]3. Delegazioni'!R107</f>
        <v>0.1019</v>
      </c>
      <c r="S107" s="10">
        <f>'[1]3. Delegazioni'!S107</f>
        <v>0</v>
      </c>
      <c r="T107" s="19" t="s">
        <v>146</v>
      </c>
    </row>
    <row r="108" spans="2:36" x14ac:dyDescent="0.25">
      <c r="B108" s="8" t="s">
        <v>42</v>
      </c>
      <c r="C108" s="10">
        <f>'[1]3. Delegazioni'!C108</f>
        <v>2412</v>
      </c>
      <c r="D108" s="12">
        <f>'[1]3. Delegazioni'!D108</f>
        <v>0.20660000000000001</v>
      </c>
      <c r="E108" s="10">
        <f>'[1]3. Delegazioni'!E108</f>
        <v>257</v>
      </c>
      <c r="F108" s="12">
        <f>'[1]3. Delegazioni'!F108</f>
        <v>0.37430000000000002</v>
      </c>
      <c r="G108" s="10">
        <f>'[1]3. Delegazioni'!G108</f>
        <v>1061</v>
      </c>
      <c r="H108" s="12">
        <f>'[1]3. Delegazioni'!H108</f>
        <v>0.12989999999999999</v>
      </c>
      <c r="I108" s="10">
        <f>'[1]3. Delegazioni'!I108</f>
        <v>330</v>
      </c>
      <c r="J108" s="12">
        <f>'[1]3. Delegazioni'!J108</f>
        <v>0.4224</v>
      </c>
      <c r="K108" s="10">
        <f>'[1]3. Delegazioni'!K108</f>
        <v>149</v>
      </c>
      <c r="L108" s="12">
        <f>'[1]3. Delegazioni'!L108</f>
        <v>7.9699999999999993E-2</v>
      </c>
      <c r="M108" s="10">
        <f>'[1]3. Delegazioni'!M108</f>
        <v>516</v>
      </c>
      <c r="N108" s="12">
        <f>'[1]3. Delegazioni'!N108</f>
        <v>0.16739999999999999</v>
      </c>
      <c r="O108" s="10">
        <f>'[1]3. Delegazioni'!O108</f>
        <v>6</v>
      </c>
      <c r="P108" s="19" t="s">
        <v>154</v>
      </c>
      <c r="Q108" s="10">
        <f>'[1]3. Delegazioni'!Q108</f>
        <v>93</v>
      </c>
      <c r="R108" s="12">
        <f>'[1]3. Delegazioni'!R108</f>
        <v>0.69089999999999996</v>
      </c>
      <c r="S108" s="10">
        <f>'[1]3. Delegazioni'!S108</f>
        <v>0</v>
      </c>
      <c r="T108" s="19" t="s">
        <v>146</v>
      </c>
    </row>
    <row r="109" spans="2:36" x14ac:dyDescent="0.25">
      <c r="B109" s="8" t="s">
        <v>7</v>
      </c>
      <c r="C109" s="10">
        <f>'[1]3. Delegazioni'!C109</f>
        <v>1086</v>
      </c>
      <c r="D109" s="12">
        <f>'[1]3. Delegazioni'!D109</f>
        <v>-6.54E-2</v>
      </c>
      <c r="E109" s="10">
        <f>'[1]3. Delegazioni'!E109</f>
        <v>120</v>
      </c>
      <c r="F109" s="12">
        <f>'[1]3. Delegazioni'!F109</f>
        <v>0.2903</v>
      </c>
      <c r="G109" s="10">
        <f>'[1]3. Delegazioni'!G109</f>
        <v>508</v>
      </c>
      <c r="H109" s="12">
        <f>'[1]3. Delegazioni'!H109</f>
        <v>-0.1103</v>
      </c>
      <c r="I109" s="10">
        <f>'[1]3. Delegazioni'!I109</f>
        <v>132</v>
      </c>
      <c r="J109" s="12">
        <f>'[1]3. Delegazioni'!J109</f>
        <v>0.375</v>
      </c>
      <c r="K109" s="10">
        <f>'[1]3. Delegazioni'!K109</f>
        <v>61</v>
      </c>
      <c r="L109" s="12">
        <f>'[1]3. Delegazioni'!L109</f>
        <v>0.45240000000000002</v>
      </c>
      <c r="M109" s="10">
        <f>'[1]3. Delegazioni'!M109</f>
        <v>232</v>
      </c>
      <c r="N109" s="12">
        <f>'[1]3. Delegazioni'!N109</f>
        <v>-3.3300000000000003E-2</v>
      </c>
      <c r="O109" s="10">
        <f>'[1]3. Delegazioni'!O109</f>
        <v>14</v>
      </c>
      <c r="P109" s="12">
        <f>'[1]3. Delegazioni'!P109</f>
        <v>-0.51719999999999999</v>
      </c>
      <c r="Q109" s="10">
        <f>'[1]3. Delegazioni'!Q109</f>
        <v>19</v>
      </c>
      <c r="R109" s="12">
        <f>'[1]3. Delegazioni'!R109</f>
        <v>-0.79120000000000001</v>
      </c>
      <c r="S109" s="10">
        <f>'[1]3. Delegazioni'!S109</f>
        <v>0</v>
      </c>
      <c r="T109" s="19" t="s">
        <v>146</v>
      </c>
    </row>
    <row r="110" spans="2:36" x14ac:dyDescent="0.25">
      <c r="B110" s="8" t="s">
        <v>43</v>
      </c>
      <c r="C110" s="10">
        <f>'[1]3. Delegazioni'!C110</f>
        <v>1459</v>
      </c>
      <c r="D110" s="12">
        <f>'[1]3. Delegazioni'!D110</f>
        <v>-2.2800000000000001E-2</v>
      </c>
      <c r="E110" s="10">
        <f>'[1]3. Delegazioni'!E110</f>
        <v>70</v>
      </c>
      <c r="F110" s="12">
        <f>'[1]3. Delegazioni'!F110</f>
        <v>4.48E-2</v>
      </c>
      <c r="G110" s="10">
        <f>'[1]3. Delegazioni'!G110</f>
        <v>642</v>
      </c>
      <c r="H110" s="12">
        <f>'[1]3. Delegazioni'!H110</f>
        <v>-4.4600000000000001E-2</v>
      </c>
      <c r="I110" s="10">
        <f>'[1]3. Delegazioni'!I110</f>
        <v>218</v>
      </c>
      <c r="J110" s="12">
        <f>'[1]3. Delegazioni'!J110</f>
        <v>0.15959999999999999</v>
      </c>
      <c r="K110" s="10">
        <f>'[1]3. Delegazioni'!K110</f>
        <v>31</v>
      </c>
      <c r="L110" s="12">
        <f>'[1]3. Delegazioni'!L110</f>
        <v>0.29170000000000001</v>
      </c>
      <c r="M110" s="10">
        <f>'[1]3. Delegazioni'!M110</f>
        <v>452</v>
      </c>
      <c r="N110" s="12">
        <f>'[1]3. Delegazioni'!N110</f>
        <v>-0.1341</v>
      </c>
      <c r="O110" s="10">
        <f>'[1]3. Delegazioni'!O110</f>
        <v>0</v>
      </c>
      <c r="P110" s="12">
        <f>'[1]3. Delegazioni'!P110</f>
        <v>-1</v>
      </c>
      <c r="Q110" s="10">
        <f>'[1]3. Delegazioni'!Q110</f>
        <v>46</v>
      </c>
      <c r="R110" s="12">
        <f>'[1]3. Delegazioni'!R110</f>
        <v>1.4211</v>
      </c>
      <c r="S110" s="10">
        <f>'[1]3. Delegazioni'!S110</f>
        <v>0</v>
      </c>
      <c r="T110" s="19" t="s">
        <v>146</v>
      </c>
    </row>
    <row r="111" spans="2:36" x14ac:dyDescent="0.25">
      <c r="B111" s="8" t="s">
        <v>44</v>
      </c>
      <c r="C111" s="10">
        <f>'[1]3. Delegazioni'!C111</f>
        <v>794</v>
      </c>
      <c r="D111" s="12">
        <f>'[1]3. Delegazioni'!D111</f>
        <v>0.10580000000000001</v>
      </c>
      <c r="E111" s="10">
        <f>'[1]3. Delegazioni'!E111</f>
        <v>34</v>
      </c>
      <c r="F111" s="12">
        <f>'[1]3. Delegazioni'!F111</f>
        <v>9.6799999999999997E-2</v>
      </c>
      <c r="G111" s="10">
        <f>'[1]3. Delegazioni'!G111</f>
        <v>305</v>
      </c>
      <c r="H111" s="12">
        <f>'[1]3. Delegazioni'!H111</f>
        <v>0.22489999999999999</v>
      </c>
      <c r="I111" s="10">
        <f>'[1]3. Delegazioni'!I111</f>
        <v>64</v>
      </c>
      <c r="J111" s="12">
        <f>'[1]3. Delegazioni'!J111</f>
        <v>4.9200000000000001E-2</v>
      </c>
      <c r="K111" s="10">
        <f>'[1]3. Delegazioni'!K111</f>
        <v>35</v>
      </c>
      <c r="L111" s="12">
        <f>'[1]3. Delegazioni'!L111</f>
        <v>0.129</v>
      </c>
      <c r="M111" s="10">
        <f>'[1]3. Delegazioni'!M111</f>
        <v>336</v>
      </c>
      <c r="N111" s="12">
        <f>'[1]3. Delegazioni'!N111</f>
        <v>6.3299999999999995E-2</v>
      </c>
      <c r="O111" s="10">
        <f>'[1]3. Delegazioni'!O111</f>
        <v>4</v>
      </c>
      <c r="P111" s="12">
        <f>'[1]3. Delegazioni'!P111</f>
        <v>-0.2</v>
      </c>
      <c r="Q111" s="10">
        <f>'[1]3. Delegazioni'!Q111</f>
        <v>16</v>
      </c>
      <c r="R111" s="12">
        <f>'[1]3. Delegazioni'!R111</f>
        <v>-0.36</v>
      </c>
      <c r="S111" s="10">
        <f>'[1]3. Delegazioni'!S111</f>
        <v>0</v>
      </c>
      <c r="T111" s="19" t="s">
        <v>146</v>
      </c>
    </row>
    <row r="112" spans="2:36" s="7" customFormat="1" ht="21" customHeight="1" x14ac:dyDescent="0.2">
      <c r="B112" s="13" t="s">
        <v>144</v>
      </c>
      <c r="C112" s="14">
        <f>'3. Forme contrattuali'!C25</f>
        <v>24030</v>
      </c>
      <c r="D112" s="15">
        <f>'3. Forme contrattuali'!D25</f>
        <v>9.2521027506251421E-2</v>
      </c>
      <c r="E112" s="14">
        <f>'3. Forme contrattuali'!E25</f>
        <v>1571</v>
      </c>
      <c r="F112" s="15">
        <f>'3. Forme contrattuali'!F25</f>
        <v>0.19195751138088013</v>
      </c>
      <c r="G112" s="14">
        <f>'3. Forme contrattuali'!G25</f>
        <v>11951</v>
      </c>
      <c r="H112" s="15">
        <f>'3. Forme contrattuali'!H25</f>
        <v>0.15905343807584132</v>
      </c>
      <c r="I112" s="14">
        <f>'3. Forme contrattuali'!I25</f>
        <v>1774</v>
      </c>
      <c r="J112" s="15">
        <f>'3. Forme contrattuali'!J25</f>
        <v>0.15120051914341337</v>
      </c>
      <c r="K112" s="14">
        <f>'3. Forme contrattuali'!K25</f>
        <v>1138</v>
      </c>
      <c r="L112" s="15">
        <f>'3. Forme contrattuali'!L25</f>
        <v>0.32171893147502906</v>
      </c>
      <c r="M112" s="14">
        <f>'3. Forme contrattuali'!M25</f>
        <v>6652</v>
      </c>
      <c r="N112" s="123">
        <f>'3. Forme contrattuali'!N25</f>
        <v>-1.5030813166992335E-4</v>
      </c>
      <c r="O112" s="14">
        <f>'3. Forme contrattuali'!O25</f>
        <v>47</v>
      </c>
      <c r="P112" s="15">
        <f>'3. Forme contrattuali'!P25</f>
        <v>-0.29850746268656714</v>
      </c>
      <c r="Q112" s="14">
        <f>'3. Forme contrattuali'!Q25</f>
        <v>897</v>
      </c>
      <c r="R112" s="15">
        <f>'3. Forme contrattuali'!R25</f>
        <v>-0.27893890675241156</v>
      </c>
      <c r="S112" s="14">
        <f>'3. Forme contrattuali'!S25</f>
        <v>0</v>
      </c>
      <c r="T112" s="16" t="s">
        <v>146</v>
      </c>
    </row>
    <row r="113" spans="2:36" s="7" customFormat="1" ht="24.95" customHeight="1" x14ac:dyDescent="0.2">
      <c r="B113" s="157" t="s">
        <v>47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</row>
    <row r="116" spans="2:36" s="25" customFormat="1" ht="24.95" customHeight="1" x14ac:dyDescent="0.25">
      <c r="B116" s="159" t="s">
        <v>240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30"/>
      <c r="P116" s="30"/>
      <c r="Q116" s="30"/>
      <c r="AC116" s="3"/>
      <c r="AD116" s="3"/>
      <c r="AE116" s="3"/>
      <c r="AF116" s="3"/>
      <c r="AG116" s="3"/>
      <c r="AH116" s="3"/>
      <c r="AI116" s="3"/>
      <c r="AJ116" s="3"/>
    </row>
    <row r="117" spans="2:36" s="8" customFormat="1" ht="15" customHeight="1" x14ac:dyDescent="0.25">
      <c r="B117" s="162" t="s">
        <v>81</v>
      </c>
      <c r="C117" s="169" t="s">
        <v>55</v>
      </c>
      <c r="D117" s="169"/>
      <c r="E117" s="160" t="s">
        <v>2</v>
      </c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AC117" s="3"/>
      <c r="AD117" s="3"/>
      <c r="AE117" s="3"/>
      <c r="AF117" s="3"/>
      <c r="AG117" s="3"/>
      <c r="AH117" s="3"/>
      <c r="AI117" s="3"/>
      <c r="AJ117" s="3"/>
    </row>
    <row r="118" spans="2:36" s="8" customFormat="1" ht="30.75" customHeight="1" x14ac:dyDescent="0.25">
      <c r="B118" s="163"/>
      <c r="C118" s="170"/>
      <c r="D118" s="170"/>
      <c r="E118" s="161" t="s">
        <v>16</v>
      </c>
      <c r="F118" s="161"/>
      <c r="G118" s="161" t="s">
        <v>17</v>
      </c>
      <c r="H118" s="161"/>
      <c r="I118" s="161" t="s">
        <v>153</v>
      </c>
      <c r="J118" s="161"/>
      <c r="K118" s="161" t="s">
        <v>18</v>
      </c>
      <c r="L118" s="161"/>
      <c r="M118" s="161" t="s">
        <v>19</v>
      </c>
      <c r="N118" s="161"/>
      <c r="O118" s="161" t="s">
        <v>20</v>
      </c>
      <c r="P118" s="161"/>
      <c r="Q118" s="161" t="s">
        <v>48</v>
      </c>
      <c r="R118" s="161"/>
      <c r="S118" s="161" t="s">
        <v>21</v>
      </c>
      <c r="T118" s="161"/>
      <c r="AC118" s="3"/>
      <c r="AD118" s="3"/>
      <c r="AE118" s="3"/>
      <c r="AF118" s="3"/>
      <c r="AG118" s="3"/>
      <c r="AH118" s="3"/>
      <c r="AI118" s="3"/>
      <c r="AJ118" s="3"/>
    </row>
    <row r="119" spans="2:36" s="8" customFormat="1" ht="35.25" customHeight="1" x14ac:dyDescent="0.25">
      <c r="B119" s="9"/>
      <c r="C119" s="67" t="s">
        <v>268</v>
      </c>
      <c r="D119" s="68" t="s">
        <v>169</v>
      </c>
      <c r="E119" s="67" t="s">
        <v>268</v>
      </c>
      <c r="F119" s="68" t="s">
        <v>169</v>
      </c>
      <c r="G119" s="67" t="s">
        <v>268</v>
      </c>
      <c r="H119" s="68" t="s">
        <v>169</v>
      </c>
      <c r="I119" s="67" t="s">
        <v>268</v>
      </c>
      <c r="J119" s="68" t="s">
        <v>169</v>
      </c>
      <c r="K119" s="67" t="s">
        <v>268</v>
      </c>
      <c r="L119" s="68" t="s">
        <v>169</v>
      </c>
      <c r="M119" s="67" t="s">
        <v>268</v>
      </c>
      <c r="N119" s="68" t="s">
        <v>169</v>
      </c>
      <c r="O119" s="67" t="s">
        <v>268</v>
      </c>
      <c r="P119" s="68" t="s">
        <v>169</v>
      </c>
      <c r="Q119" s="67" t="s">
        <v>268</v>
      </c>
      <c r="R119" s="68" t="s">
        <v>169</v>
      </c>
      <c r="S119" s="67" t="s">
        <v>268</v>
      </c>
      <c r="T119" s="68" t="s">
        <v>169</v>
      </c>
      <c r="AC119" s="3"/>
      <c r="AD119" s="3"/>
      <c r="AE119" s="3"/>
      <c r="AF119" s="3"/>
      <c r="AG119" s="3"/>
      <c r="AH119" s="3"/>
      <c r="AI119" s="3"/>
      <c r="AJ119" s="3"/>
    </row>
    <row r="120" spans="2:36" x14ac:dyDescent="0.25">
      <c r="B120" s="8" t="s">
        <v>58</v>
      </c>
      <c r="C120" s="10">
        <f>'[1]3. Delegazioni'!C120</f>
        <v>1425</v>
      </c>
      <c r="D120" s="11">
        <f>'[1]3. Delegazioni'!D120</f>
        <v>150</v>
      </c>
      <c r="E120" s="10">
        <f>'[1]3. Delegazioni'!E120</f>
        <v>100</v>
      </c>
      <c r="F120" s="11">
        <f>'[1]3. Delegazioni'!F120</f>
        <v>4</v>
      </c>
      <c r="G120" s="10">
        <f>'[1]3. Delegazioni'!G120</f>
        <v>561</v>
      </c>
      <c r="H120" s="11">
        <f>'[1]3. Delegazioni'!H120</f>
        <v>134</v>
      </c>
      <c r="I120" s="10">
        <f>'[1]3. Delegazioni'!I120</f>
        <v>170</v>
      </c>
      <c r="J120" s="11">
        <f>'[1]3. Delegazioni'!J120</f>
        <v>37</v>
      </c>
      <c r="K120" s="10">
        <f>'[1]3. Delegazioni'!K120</f>
        <v>74</v>
      </c>
      <c r="L120" s="11">
        <f>'[1]3. Delegazioni'!L120</f>
        <v>19</v>
      </c>
      <c r="M120" s="10">
        <f>'[1]3. Delegazioni'!M120</f>
        <v>493</v>
      </c>
      <c r="N120" s="11">
        <f>'[1]3. Delegazioni'!N120</f>
        <v>-24</v>
      </c>
      <c r="O120" s="10">
        <f>'[1]3. Delegazioni'!O120</f>
        <v>1</v>
      </c>
      <c r="P120" s="11">
        <f>'[1]3. Delegazioni'!P120</f>
        <v>-1</v>
      </c>
      <c r="Q120" s="10">
        <f>'[1]3. Delegazioni'!Q120</f>
        <v>26</v>
      </c>
      <c r="R120" s="11">
        <f>'[1]3. Delegazioni'!R120</f>
        <v>-19</v>
      </c>
      <c r="S120" s="10">
        <f>'[1]3. Delegazioni'!S120</f>
        <v>0</v>
      </c>
      <c r="T120" s="11">
        <f>'[1]3. Delegazioni'!T120</f>
        <v>0</v>
      </c>
    </row>
    <row r="121" spans="2:36" x14ac:dyDescent="0.25">
      <c r="B121" s="8" t="s">
        <v>59</v>
      </c>
      <c r="C121" s="10">
        <f>'[1]3. Delegazioni'!C121</f>
        <v>271</v>
      </c>
      <c r="D121" s="11">
        <f>'[1]3. Delegazioni'!D121</f>
        <v>4</v>
      </c>
      <c r="E121" s="10">
        <f>'[1]3. Delegazioni'!E121</f>
        <v>24</v>
      </c>
      <c r="F121" s="11">
        <f>'[1]3. Delegazioni'!F121</f>
        <v>2</v>
      </c>
      <c r="G121" s="10">
        <f>'[1]3. Delegazioni'!G121</f>
        <v>130</v>
      </c>
      <c r="H121" s="11">
        <f>'[1]3. Delegazioni'!H121</f>
        <v>22</v>
      </c>
      <c r="I121" s="10">
        <f>'[1]3. Delegazioni'!I121</f>
        <v>16</v>
      </c>
      <c r="J121" s="11">
        <f>'[1]3. Delegazioni'!J121</f>
        <v>-7</v>
      </c>
      <c r="K121" s="10">
        <f>'[1]3. Delegazioni'!K121</f>
        <v>1</v>
      </c>
      <c r="L121" s="11">
        <f>'[1]3. Delegazioni'!L121</f>
        <v>-1</v>
      </c>
      <c r="M121" s="10">
        <f>'[1]3. Delegazioni'!M121</f>
        <v>100</v>
      </c>
      <c r="N121" s="11">
        <f>'[1]3. Delegazioni'!N121</f>
        <v>-12</v>
      </c>
      <c r="O121" s="10">
        <f>'[1]3. Delegazioni'!O121</f>
        <v>0</v>
      </c>
      <c r="P121" s="11">
        <f>'[1]3. Delegazioni'!P121</f>
        <v>0</v>
      </c>
      <c r="Q121" s="10">
        <f>'[1]3. Delegazioni'!Q121</f>
        <v>0</v>
      </c>
      <c r="R121" s="11">
        <f>'[1]3. Delegazioni'!R121</f>
        <v>0</v>
      </c>
      <c r="S121" s="10">
        <f>'[1]3. Delegazioni'!S121</f>
        <v>0</v>
      </c>
      <c r="T121" s="11">
        <f>'[1]3. Delegazioni'!T121</f>
        <v>0</v>
      </c>
    </row>
    <row r="122" spans="2:36" x14ac:dyDescent="0.25">
      <c r="B122" s="8" t="s">
        <v>60</v>
      </c>
      <c r="C122" s="10">
        <f>'[1]3. Delegazioni'!C122</f>
        <v>111</v>
      </c>
      <c r="D122" s="11">
        <f>'[1]3. Delegazioni'!D122</f>
        <v>28</v>
      </c>
      <c r="E122" s="10">
        <f>'[1]3. Delegazioni'!E122</f>
        <v>11</v>
      </c>
      <c r="F122" s="11">
        <f>'[1]3. Delegazioni'!F122</f>
        <v>-3</v>
      </c>
      <c r="G122" s="10">
        <f>'[1]3. Delegazioni'!G122</f>
        <v>44</v>
      </c>
      <c r="H122" s="11">
        <f>'[1]3. Delegazioni'!H122</f>
        <v>6</v>
      </c>
      <c r="I122" s="10">
        <f>'[1]3. Delegazioni'!I122</f>
        <v>5</v>
      </c>
      <c r="J122" s="11">
        <f>'[1]3. Delegazioni'!J122</f>
        <v>-2</v>
      </c>
      <c r="K122" s="10">
        <f>'[1]3. Delegazioni'!K122</f>
        <v>0</v>
      </c>
      <c r="L122" s="11">
        <f>'[1]3. Delegazioni'!L122</f>
        <v>-2</v>
      </c>
      <c r="M122" s="10">
        <f>'[1]3. Delegazioni'!M122</f>
        <v>48</v>
      </c>
      <c r="N122" s="11">
        <f>'[1]3. Delegazioni'!N122</f>
        <v>26</v>
      </c>
      <c r="O122" s="10">
        <f>'[1]3. Delegazioni'!O122</f>
        <v>1</v>
      </c>
      <c r="P122" s="11">
        <f>'[1]3. Delegazioni'!P122</f>
        <v>1</v>
      </c>
      <c r="Q122" s="10">
        <f>'[1]3. Delegazioni'!Q122</f>
        <v>2</v>
      </c>
      <c r="R122" s="11">
        <f>'[1]3. Delegazioni'!R122</f>
        <v>2</v>
      </c>
      <c r="S122" s="10">
        <f>'[1]3. Delegazioni'!S122</f>
        <v>0</v>
      </c>
      <c r="T122" s="11">
        <f>'[1]3. Delegazioni'!T122</f>
        <v>0</v>
      </c>
    </row>
    <row r="123" spans="2:36" x14ac:dyDescent="0.25">
      <c r="B123" s="8" t="s">
        <v>61</v>
      </c>
      <c r="C123" s="10">
        <f>'[1]3. Delegazioni'!C123</f>
        <v>221</v>
      </c>
      <c r="D123" s="11">
        <f>'[1]3. Delegazioni'!D123</f>
        <v>-9</v>
      </c>
      <c r="E123" s="10">
        <f>'[1]3. Delegazioni'!E123</f>
        <v>16</v>
      </c>
      <c r="F123" s="11">
        <f>'[1]3. Delegazioni'!F123</f>
        <v>-1</v>
      </c>
      <c r="G123" s="10">
        <f>'[1]3. Delegazioni'!G123</f>
        <v>108</v>
      </c>
      <c r="H123" s="11">
        <f>'[1]3. Delegazioni'!H123</f>
        <v>-11</v>
      </c>
      <c r="I123" s="10">
        <f>'[1]3. Delegazioni'!I123</f>
        <v>28</v>
      </c>
      <c r="J123" s="11">
        <f>'[1]3. Delegazioni'!J123</f>
        <v>11</v>
      </c>
      <c r="K123" s="10">
        <f>'[1]3. Delegazioni'!K123</f>
        <v>1</v>
      </c>
      <c r="L123" s="11">
        <f>'[1]3. Delegazioni'!L123</f>
        <v>-2</v>
      </c>
      <c r="M123" s="10">
        <f>'[1]3. Delegazioni'!M123</f>
        <v>65</v>
      </c>
      <c r="N123" s="11">
        <f>'[1]3. Delegazioni'!N123</f>
        <v>-4</v>
      </c>
      <c r="O123" s="10">
        <f>'[1]3. Delegazioni'!O123</f>
        <v>1</v>
      </c>
      <c r="P123" s="11">
        <f>'[1]3. Delegazioni'!P123</f>
        <v>-4</v>
      </c>
      <c r="Q123" s="10">
        <f>'[1]3. Delegazioni'!Q123</f>
        <v>2</v>
      </c>
      <c r="R123" s="11">
        <f>'[1]3. Delegazioni'!R123</f>
        <v>2</v>
      </c>
      <c r="S123" s="10">
        <f>'[1]3. Delegazioni'!S123</f>
        <v>0</v>
      </c>
      <c r="T123" s="11">
        <f>'[1]3. Delegazioni'!T123</f>
        <v>0</v>
      </c>
    </row>
    <row r="124" spans="2:36" x14ac:dyDescent="0.25">
      <c r="B124" s="8" t="s">
        <v>62</v>
      </c>
      <c r="C124" s="10">
        <f>'[1]3. Delegazioni'!C124</f>
        <v>632</v>
      </c>
      <c r="D124" s="11">
        <f>'[1]3. Delegazioni'!D124</f>
        <v>35</v>
      </c>
      <c r="E124" s="10">
        <f>'[1]3. Delegazioni'!E124</f>
        <v>35</v>
      </c>
      <c r="F124" s="11">
        <f>'[1]3. Delegazioni'!F124</f>
        <v>-20</v>
      </c>
      <c r="G124" s="10">
        <f>'[1]3. Delegazioni'!G124</f>
        <v>223</v>
      </c>
      <c r="H124" s="11">
        <f>'[1]3. Delegazioni'!H124</f>
        <v>11</v>
      </c>
      <c r="I124" s="10">
        <f>'[1]3. Delegazioni'!I124</f>
        <v>42</v>
      </c>
      <c r="J124" s="11">
        <f>'[1]3. Delegazioni'!J124</f>
        <v>6</v>
      </c>
      <c r="K124" s="10">
        <f>'[1]3. Delegazioni'!K124</f>
        <v>21</v>
      </c>
      <c r="L124" s="11">
        <f>'[1]3. Delegazioni'!L124</f>
        <v>-4</v>
      </c>
      <c r="M124" s="10">
        <f>'[1]3. Delegazioni'!M124</f>
        <v>293</v>
      </c>
      <c r="N124" s="11">
        <f>'[1]3. Delegazioni'!N124</f>
        <v>37</v>
      </c>
      <c r="O124" s="10">
        <f>'[1]3. Delegazioni'!O124</f>
        <v>1</v>
      </c>
      <c r="P124" s="11">
        <f>'[1]3. Delegazioni'!P124</f>
        <v>-2</v>
      </c>
      <c r="Q124" s="10">
        <f>'[1]3. Delegazioni'!Q124</f>
        <v>17</v>
      </c>
      <c r="R124" s="11">
        <f>'[1]3. Delegazioni'!R124</f>
        <v>7</v>
      </c>
      <c r="S124" s="10">
        <f>'[1]3. Delegazioni'!S124</f>
        <v>0</v>
      </c>
      <c r="T124" s="11">
        <f>'[1]3. Delegazioni'!T124</f>
        <v>0</v>
      </c>
    </row>
    <row r="125" spans="2:36" x14ac:dyDescent="0.25">
      <c r="B125" s="8" t="s">
        <v>63</v>
      </c>
      <c r="C125" s="10">
        <f>'[1]3. Delegazioni'!C125</f>
        <v>640</v>
      </c>
      <c r="D125" s="11">
        <f>'[1]3. Delegazioni'!D125</f>
        <v>74</v>
      </c>
      <c r="E125" s="10">
        <f>'[1]3. Delegazioni'!E125</f>
        <v>40</v>
      </c>
      <c r="F125" s="11">
        <f>'[1]3. Delegazioni'!F125</f>
        <v>-13</v>
      </c>
      <c r="G125" s="10">
        <f>'[1]3. Delegazioni'!G125</f>
        <v>301</v>
      </c>
      <c r="H125" s="11">
        <f>'[1]3. Delegazioni'!H125</f>
        <v>33</v>
      </c>
      <c r="I125" s="10">
        <f>'[1]3. Delegazioni'!I125</f>
        <v>59</v>
      </c>
      <c r="J125" s="11">
        <f>'[1]3. Delegazioni'!J125</f>
        <v>17</v>
      </c>
      <c r="K125" s="10">
        <f>'[1]3. Delegazioni'!K125</f>
        <v>14</v>
      </c>
      <c r="L125" s="11">
        <f>'[1]3. Delegazioni'!L125</f>
        <v>10</v>
      </c>
      <c r="M125" s="10">
        <f>'[1]3. Delegazioni'!M125</f>
        <v>223</v>
      </c>
      <c r="N125" s="11">
        <f>'[1]3. Delegazioni'!N125</f>
        <v>27</v>
      </c>
      <c r="O125" s="10">
        <f>'[1]3. Delegazioni'!O125</f>
        <v>2</v>
      </c>
      <c r="P125" s="11">
        <f>'[1]3. Delegazioni'!P125</f>
        <v>1</v>
      </c>
      <c r="Q125" s="10">
        <f>'[1]3. Delegazioni'!Q125</f>
        <v>1</v>
      </c>
      <c r="R125" s="11">
        <f>'[1]3. Delegazioni'!R125</f>
        <v>-1</v>
      </c>
      <c r="S125" s="10">
        <f>'[1]3. Delegazioni'!S125</f>
        <v>0</v>
      </c>
      <c r="T125" s="11">
        <f>'[1]3. Delegazioni'!T125</f>
        <v>0</v>
      </c>
    </row>
    <row r="126" spans="2:36" x14ac:dyDescent="0.25">
      <c r="B126" s="8" t="s">
        <v>5</v>
      </c>
      <c r="C126" s="10">
        <f>'[1]3. Delegazioni'!C126</f>
        <v>3847</v>
      </c>
      <c r="D126" s="11">
        <f>'[1]3. Delegazioni'!D126</f>
        <v>46</v>
      </c>
      <c r="E126" s="10">
        <f>'[1]3. Delegazioni'!E126</f>
        <v>348</v>
      </c>
      <c r="F126" s="11">
        <f>'[1]3. Delegazioni'!F126</f>
        <v>36</v>
      </c>
      <c r="G126" s="10">
        <f>'[1]3. Delegazioni'!G126</f>
        <v>1669</v>
      </c>
      <c r="H126" s="11">
        <f>'[1]3. Delegazioni'!H126</f>
        <v>197</v>
      </c>
      <c r="I126" s="10">
        <f>'[1]3. Delegazioni'!I126</f>
        <v>324</v>
      </c>
      <c r="J126" s="11">
        <f>'[1]3. Delegazioni'!J126</f>
        <v>25</v>
      </c>
      <c r="K126" s="10">
        <f>'[1]3. Delegazioni'!K126</f>
        <v>312</v>
      </c>
      <c r="L126" s="11">
        <f>'[1]3. Delegazioni'!L126</f>
        <v>118</v>
      </c>
      <c r="M126" s="10">
        <f>'[1]3. Delegazioni'!M126</f>
        <v>773</v>
      </c>
      <c r="N126" s="11">
        <f>'[1]3. Delegazioni'!N126</f>
        <v>28</v>
      </c>
      <c r="O126" s="10">
        <f>'[1]3. Delegazioni'!O126</f>
        <v>1</v>
      </c>
      <c r="P126" s="11">
        <f>'[1]3. Delegazioni'!P126</f>
        <v>-1</v>
      </c>
      <c r="Q126" s="10">
        <f>'[1]3. Delegazioni'!Q126</f>
        <v>420</v>
      </c>
      <c r="R126" s="11">
        <f>'[1]3. Delegazioni'!R126</f>
        <v>-357</v>
      </c>
      <c r="S126" s="10">
        <f>'[1]3. Delegazioni'!S126</f>
        <v>0</v>
      </c>
      <c r="T126" s="11">
        <f>'[1]3. Delegazioni'!T126</f>
        <v>0</v>
      </c>
    </row>
    <row r="127" spans="2:36" x14ac:dyDescent="0.25">
      <c r="B127" s="8" t="s">
        <v>40</v>
      </c>
      <c r="C127" s="10">
        <f>'[1]3. Delegazioni'!C127</f>
        <v>2296</v>
      </c>
      <c r="D127" s="11">
        <f>'[1]3. Delegazioni'!D127</f>
        <v>195</v>
      </c>
      <c r="E127" s="10">
        <f>'[1]3. Delegazioni'!E127</f>
        <v>149</v>
      </c>
      <c r="F127" s="11">
        <f>'[1]3. Delegazioni'!F127</f>
        <v>31</v>
      </c>
      <c r="G127" s="10">
        <f>'[1]3. Delegazioni'!G127</f>
        <v>1113</v>
      </c>
      <c r="H127" s="11">
        <f>'[1]3. Delegazioni'!H127</f>
        <v>81</v>
      </c>
      <c r="I127" s="10">
        <f>'[1]3. Delegazioni'!I127</f>
        <v>129</v>
      </c>
      <c r="J127" s="11">
        <f>'[1]3. Delegazioni'!J127</f>
        <v>15</v>
      </c>
      <c r="K127" s="10">
        <f>'[1]3. Delegazioni'!K127</f>
        <v>86</v>
      </c>
      <c r="L127" s="11">
        <f>'[1]3. Delegazioni'!L127</f>
        <v>26</v>
      </c>
      <c r="M127" s="10">
        <f>'[1]3. Delegazioni'!M127</f>
        <v>788</v>
      </c>
      <c r="N127" s="11">
        <f>'[1]3. Delegazioni'!N127</f>
        <v>27</v>
      </c>
      <c r="O127" s="10">
        <f>'[1]3. Delegazioni'!O127</f>
        <v>5</v>
      </c>
      <c r="P127" s="11">
        <f>'[1]3. Delegazioni'!P127</f>
        <v>2</v>
      </c>
      <c r="Q127" s="10">
        <f>'[1]3. Delegazioni'!Q127</f>
        <v>26</v>
      </c>
      <c r="R127" s="11">
        <f>'[1]3. Delegazioni'!R127</f>
        <v>13</v>
      </c>
      <c r="S127" s="10">
        <f>'[1]3. Delegazioni'!S127</f>
        <v>0</v>
      </c>
      <c r="T127" s="11">
        <f>'[1]3. Delegazioni'!T127</f>
        <v>0</v>
      </c>
    </row>
    <row r="128" spans="2:36" x14ac:dyDescent="0.25">
      <c r="B128" s="8" t="s">
        <v>9</v>
      </c>
      <c r="C128" s="10">
        <f>'[1]3. Delegazioni'!C128</f>
        <v>647</v>
      </c>
      <c r="D128" s="11">
        <f>'[1]3. Delegazioni'!D128</f>
        <v>91</v>
      </c>
      <c r="E128" s="10">
        <f>'[1]3. Delegazioni'!E128</f>
        <v>44</v>
      </c>
      <c r="F128" s="11">
        <f>'[1]3. Delegazioni'!F128</f>
        <v>16</v>
      </c>
      <c r="G128" s="10">
        <f>'[1]3. Delegazioni'!G128</f>
        <v>308</v>
      </c>
      <c r="H128" s="11">
        <f>'[1]3. Delegazioni'!H128</f>
        <v>42</v>
      </c>
      <c r="I128" s="10">
        <f>'[1]3. Delegazioni'!I128</f>
        <v>75</v>
      </c>
      <c r="J128" s="11">
        <f>'[1]3. Delegazioni'!J128</f>
        <v>-2</v>
      </c>
      <c r="K128" s="10">
        <f>'[1]3. Delegazioni'!K128</f>
        <v>41</v>
      </c>
      <c r="L128" s="11">
        <f>'[1]3. Delegazioni'!L128</f>
        <v>29</v>
      </c>
      <c r="M128" s="10">
        <f>'[1]3. Delegazioni'!M128</f>
        <v>174</v>
      </c>
      <c r="N128" s="11">
        <f>'[1]3. Delegazioni'!N128</f>
        <v>4</v>
      </c>
      <c r="O128" s="10">
        <f>'[1]3. Delegazioni'!O128</f>
        <v>3</v>
      </c>
      <c r="P128" s="11">
        <f>'[1]3. Delegazioni'!P128</f>
        <v>1</v>
      </c>
      <c r="Q128" s="10">
        <f>'[1]3. Delegazioni'!Q128</f>
        <v>2</v>
      </c>
      <c r="R128" s="11">
        <f>'[1]3. Delegazioni'!R128</f>
        <v>1</v>
      </c>
      <c r="S128" s="10">
        <f>'[1]3. Delegazioni'!S128</f>
        <v>0</v>
      </c>
      <c r="T128" s="11">
        <f>'[1]3. Delegazioni'!T128</f>
        <v>0</v>
      </c>
    </row>
    <row r="129" spans="2:20" x14ac:dyDescent="0.25">
      <c r="B129" s="8" t="s">
        <v>41</v>
      </c>
      <c r="C129" s="10">
        <f>'[1]3. Delegazioni'!C129</f>
        <v>8189</v>
      </c>
      <c r="D129" s="11">
        <f>'[1]3. Delegazioni'!D129</f>
        <v>1042</v>
      </c>
      <c r="E129" s="10">
        <f>'[1]3. Delegazioni'!E129</f>
        <v>323</v>
      </c>
      <c r="F129" s="11">
        <f>'[1]3. Delegazioni'!F129</f>
        <v>98</v>
      </c>
      <c r="G129" s="10">
        <f>'[1]3. Delegazioni'!G129</f>
        <v>4978</v>
      </c>
      <c r="H129" s="11">
        <f>'[1]3. Delegazioni'!H129</f>
        <v>1040</v>
      </c>
      <c r="I129" s="10">
        <f>'[1]3. Delegazioni'!I129</f>
        <v>182</v>
      </c>
      <c r="J129" s="11">
        <f>'[1]3. Delegazioni'!J129</f>
        <v>-34</v>
      </c>
      <c r="K129" s="10">
        <f>'[1]3. Delegazioni'!K129</f>
        <v>312</v>
      </c>
      <c r="L129" s="11">
        <f>'[1]3. Delegazioni'!L129</f>
        <v>43</v>
      </c>
      <c r="M129" s="10">
        <f>'[1]3. Delegazioni'!M129</f>
        <v>2159</v>
      </c>
      <c r="N129" s="11">
        <f>'[1]3. Delegazioni'!N129</f>
        <v>-126</v>
      </c>
      <c r="O129" s="10">
        <f>'[1]3. Delegazioni'!O129</f>
        <v>8</v>
      </c>
      <c r="P129" s="11">
        <f>'[1]3. Delegazioni'!P129</f>
        <v>0</v>
      </c>
      <c r="Q129" s="10">
        <f>'[1]3. Delegazioni'!Q129</f>
        <v>227</v>
      </c>
      <c r="R129" s="11">
        <f>'[1]3. Delegazioni'!R129</f>
        <v>21</v>
      </c>
      <c r="S129" s="10">
        <f>'[1]3. Delegazioni'!S129</f>
        <v>0</v>
      </c>
      <c r="T129" s="11">
        <f>'[1]3. Delegazioni'!T129</f>
        <v>0</v>
      </c>
    </row>
    <row r="130" spans="2:20" x14ac:dyDescent="0.25">
      <c r="B130" s="8" t="s">
        <v>42</v>
      </c>
      <c r="C130" s="10">
        <f>'[1]3. Delegazioni'!C130</f>
        <v>2412</v>
      </c>
      <c r="D130" s="11">
        <f>'[1]3. Delegazioni'!D130</f>
        <v>413</v>
      </c>
      <c r="E130" s="10">
        <f>'[1]3. Delegazioni'!E130</f>
        <v>257</v>
      </c>
      <c r="F130" s="11">
        <f>'[1]3. Delegazioni'!F130</f>
        <v>70</v>
      </c>
      <c r="G130" s="10">
        <f>'[1]3. Delegazioni'!G130</f>
        <v>1061</v>
      </c>
      <c r="H130" s="11">
        <f>'[1]3. Delegazioni'!H130</f>
        <v>122</v>
      </c>
      <c r="I130" s="10">
        <f>'[1]3. Delegazioni'!I130</f>
        <v>330</v>
      </c>
      <c r="J130" s="11">
        <f>'[1]3. Delegazioni'!J130</f>
        <v>98</v>
      </c>
      <c r="K130" s="10">
        <f>'[1]3. Delegazioni'!K130</f>
        <v>149</v>
      </c>
      <c r="L130" s="11">
        <f>'[1]3. Delegazioni'!L130</f>
        <v>11</v>
      </c>
      <c r="M130" s="10">
        <f>'[1]3. Delegazioni'!M130</f>
        <v>516</v>
      </c>
      <c r="N130" s="11">
        <f>'[1]3. Delegazioni'!N130</f>
        <v>74</v>
      </c>
      <c r="O130" s="10">
        <f>'[1]3. Delegazioni'!O130</f>
        <v>6</v>
      </c>
      <c r="P130" s="11">
        <f>'[1]3. Delegazioni'!P130</f>
        <v>0</v>
      </c>
      <c r="Q130" s="10">
        <f>'[1]3. Delegazioni'!Q130</f>
        <v>93</v>
      </c>
      <c r="R130" s="11">
        <f>'[1]3. Delegazioni'!R130</f>
        <v>38</v>
      </c>
      <c r="S130" s="10">
        <f>'[1]3. Delegazioni'!S130</f>
        <v>0</v>
      </c>
      <c r="T130" s="11">
        <f>'[1]3. Delegazioni'!T130</f>
        <v>0</v>
      </c>
    </row>
    <row r="131" spans="2:20" x14ac:dyDescent="0.25">
      <c r="B131" s="8" t="s">
        <v>7</v>
      </c>
      <c r="C131" s="10">
        <f>'[1]3. Delegazioni'!C131</f>
        <v>1086</v>
      </c>
      <c r="D131" s="11">
        <f>'[1]3. Delegazioni'!D131</f>
        <v>-76</v>
      </c>
      <c r="E131" s="10">
        <f>'[1]3. Delegazioni'!E131</f>
        <v>120</v>
      </c>
      <c r="F131" s="11">
        <f>'[1]3. Delegazioni'!F131</f>
        <v>27</v>
      </c>
      <c r="G131" s="10">
        <f>'[1]3. Delegazioni'!G131</f>
        <v>508</v>
      </c>
      <c r="H131" s="11">
        <f>'[1]3. Delegazioni'!H131</f>
        <v>-63</v>
      </c>
      <c r="I131" s="10">
        <f>'[1]3. Delegazioni'!I131</f>
        <v>132</v>
      </c>
      <c r="J131" s="11">
        <f>'[1]3. Delegazioni'!J131</f>
        <v>36</v>
      </c>
      <c r="K131" s="10">
        <f>'[1]3. Delegazioni'!K131</f>
        <v>61</v>
      </c>
      <c r="L131" s="11">
        <f>'[1]3. Delegazioni'!L131</f>
        <v>19</v>
      </c>
      <c r="M131" s="10">
        <f>'[1]3. Delegazioni'!M131</f>
        <v>232</v>
      </c>
      <c r="N131" s="11">
        <f>'[1]3. Delegazioni'!N131</f>
        <v>-8</v>
      </c>
      <c r="O131" s="10">
        <f>'[1]3. Delegazioni'!O131</f>
        <v>14</v>
      </c>
      <c r="P131" s="11">
        <f>'[1]3. Delegazioni'!P131</f>
        <v>-15</v>
      </c>
      <c r="Q131" s="10">
        <f>'[1]3. Delegazioni'!Q131</f>
        <v>19</v>
      </c>
      <c r="R131" s="11">
        <f>'[1]3. Delegazioni'!R131</f>
        <v>-72</v>
      </c>
      <c r="S131" s="10">
        <f>'[1]3. Delegazioni'!S131</f>
        <v>0</v>
      </c>
      <c r="T131" s="11">
        <f>'[1]3. Delegazioni'!T131</f>
        <v>0</v>
      </c>
    </row>
    <row r="132" spans="2:20" x14ac:dyDescent="0.25">
      <c r="B132" s="8" t="s">
        <v>43</v>
      </c>
      <c r="C132" s="10">
        <f>'[1]3. Delegazioni'!C132</f>
        <v>1459</v>
      </c>
      <c r="D132" s="11">
        <f>'[1]3. Delegazioni'!D132</f>
        <v>-34</v>
      </c>
      <c r="E132" s="10">
        <f>'[1]3. Delegazioni'!E132</f>
        <v>70</v>
      </c>
      <c r="F132" s="11">
        <f>'[1]3. Delegazioni'!F132</f>
        <v>3</v>
      </c>
      <c r="G132" s="10">
        <f>'[1]3. Delegazioni'!G132</f>
        <v>642</v>
      </c>
      <c r="H132" s="11">
        <f>'[1]3. Delegazioni'!H132</f>
        <v>-30</v>
      </c>
      <c r="I132" s="10">
        <f>'[1]3. Delegazioni'!I132</f>
        <v>218</v>
      </c>
      <c r="J132" s="11">
        <f>'[1]3. Delegazioni'!J132</f>
        <v>30</v>
      </c>
      <c r="K132" s="10">
        <f>'[1]3. Delegazioni'!K132</f>
        <v>31</v>
      </c>
      <c r="L132" s="11">
        <f>'[1]3. Delegazioni'!L132</f>
        <v>7</v>
      </c>
      <c r="M132" s="10">
        <f>'[1]3. Delegazioni'!M132</f>
        <v>452</v>
      </c>
      <c r="N132" s="11">
        <f>'[1]3. Delegazioni'!N132</f>
        <v>-70</v>
      </c>
      <c r="O132" s="10">
        <f>'[1]3. Delegazioni'!O132</f>
        <v>0</v>
      </c>
      <c r="P132" s="11">
        <f>'[1]3. Delegazioni'!P132</f>
        <v>-1</v>
      </c>
      <c r="Q132" s="10">
        <f>'[1]3. Delegazioni'!Q132</f>
        <v>46</v>
      </c>
      <c r="R132" s="11">
        <f>'[1]3. Delegazioni'!R132</f>
        <v>27</v>
      </c>
      <c r="S132" s="10">
        <f>'[1]3. Delegazioni'!S132</f>
        <v>0</v>
      </c>
      <c r="T132" s="11">
        <f>'[1]3. Delegazioni'!T132</f>
        <v>0</v>
      </c>
    </row>
    <row r="133" spans="2:20" x14ac:dyDescent="0.25">
      <c r="B133" s="8" t="s">
        <v>44</v>
      </c>
      <c r="C133" s="10">
        <f>'[1]3. Delegazioni'!C133</f>
        <v>794</v>
      </c>
      <c r="D133" s="11">
        <f>'[1]3. Delegazioni'!D133</f>
        <v>76</v>
      </c>
      <c r="E133" s="10">
        <f>'[1]3. Delegazioni'!E133</f>
        <v>34</v>
      </c>
      <c r="F133" s="11">
        <f>'[1]3. Delegazioni'!F133</f>
        <v>3</v>
      </c>
      <c r="G133" s="10">
        <f>'[1]3. Delegazioni'!G133</f>
        <v>305</v>
      </c>
      <c r="H133" s="11">
        <f>'[1]3. Delegazioni'!H133</f>
        <v>56</v>
      </c>
      <c r="I133" s="10">
        <f>'[1]3. Delegazioni'!I133</f>
        <v>64</v>
      </c>
      <c r="J133" s="11">
        <f>'[1]3. Delegazioni'!J133</f>
        <v>3</v>
      </c>
      <c r="K133" s="10">
        <f>'[1]3. Delegazioni'!K133</f>
        <v>35</v>
      </c>
      <c r="L133" s="11">
        <f>'[1]3. Delegazioni'!L133</f>
        <v>4</v>
      </c>
      <c r="M133" s="10">
        <f>'[1]3. Delegazioni'!M133</f>
        <v>336</v>
      </c>
      <c r="N133" s="11">
        <f>'[1]3. Delegazioni'!N133</f>
        <v>20</v>
      </c>
      <c r="O133" s="10">
        <f>'[1]3. Delegazioni'!O133</f>
        <v>4</v>
      </c>
      <c r="P133" s="11">
        <f>'[1]3. Delegazioni'!P133</f>
        <v>-1</v>
      </c>
      <c r="Q133" s="10">
        <f>'[1]3. Delegazioni'!Q133</f>
        <v>16</v>
      </c>
      <c r="R133" s="11">
        <f>'[1]3. Delegazioni'!R133</f>
        <v>-9</v>
      </c>
      <c r="S133" s="10">
        <f>'[1]3. Delegazioni'!S133</f>
        <v>0</v>
      </c>
      <c r="T133" s="11">
        <f>'[1]3. Delegazioni'!T133</f>
        <v>0</v>
      </c>
    </row>
    <row r="134" spans="2:20" s="7" customFormat="1" ht="21" customHeight="1" x14ac:dyDescent="0.2">
      <c r="B134" s="13" t="s">
        <v>144</v>
      </c>
      <c r="C134" s="14">
        <f>'3. Forme contrattuali'!C39</f>
        <v>24030</v>
      </c>
      <c r="D134" s="47">
        <f>'3. Forme contrattuali'!D39</f>
        <v>2035</v>
      </c>
      <c r="E134" s="14">
        <f>'3. Forme contrattuali'!E39</f>
        <v>1571</v>
      </c>
      <c r="F134" s="47">
        <f>'3. Forme contrattuali'!F39</f>
        <v>253</v>
      </c>
      <c r="G134" s="14">
        <f>'3. Forme contrattuali'!G39</f>
        <v>11951</v>
      </c>
      <c r="H134" s="47">
        <f>'3. Forme contrattuali'!H39</f>
        <v>1640</v>
      </c>
      <c r="I134" s="14">
        <f>'3. Forme contrattuali'!I39</f>
        <v>1774</v>
      </c>
      <c r="J134" s="47">
        <f>'3. Forme contrattuali'!J39</f>
        <v>233</v>
      </c>
      <c r="K134" s="14">
        <f>'3. Forme contrattuali'!K39</f>
        <v>1138</v>
      </c>
      <c r="L134" s="47">
        <f>'3. Forme contrattuali'!L39</f>
        <v>277</v>
      </c>
      <c r="M134" s="14">
        <f>'3. Forme contrattuali'!M39</f>
        <v>6652</v>
      </c>
      <c r="N134" s="47">
        <f>'3. Forme contrattuali'!N39</f>
        <v>-1</v>
      </c>
      <c r="O134" s="14">
        <f>'3. Forme contrattuali'!O39</f>
        <v>47</v>
      </c>
      <c r="P134" s="47">
        <f>'3. Forme contrattuali'!P39</f>
        <v>-20</v>
      </c>
      <c r="Q134" s="14">
        <f>'3. Forme contrattuali'!Q39</f>
        <v>897</v>
      </c>
      <c r="R134" s="47">
        <f>'3. Forme contrattuali'!R39</f>
        <v>-347</v>
      </c>
      <c r="S134" s="14">
        <f>'3. Forme contrattuali'!S39</f>
        <v>0</v>
      </c>
      <c r="T134" s="47">
        <f>'3. Forme contrattuali'!T39</f>
        <v>0</v>
      </c>
    </row>
    <row r="135" spans="2:20" s="7" customFormat="1" ht="24.95" customHeight="1" x14ac:dyDescent="0.2">
      <c r="B135" s="157" t="s">
        <v>47</v>
      </c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</row>
    <row r="138" spans="2:20" x14ac:dyDescent="0.25">
      <c r="G138" s="11"/>
      <c r="H138" s="20"/>
      <c r="I138" s="11"/>
    </row>
    <row r="139" spans="2:20" x14ac:dyDescent="0.25">
      <c r="G139" s="11"/>
      <c r="H139" s="20"/>
      <c r="I139" s="11"/>
    </row>
    <row r="140" spans="2:20" x14ac:dyDescent="0.25">
      <c r="G140" s="11"/>
      <c r="H140" s="20"/>
      <c r="I140" s="11"/>
    </row>
    <row r="141" spans="2:20" x14ac:dyDescent="0.25">
      <c r="G141" s="11"/>
      <c r="H141" s="20"/>
      <c r="I141" s="11"/>
    </row>
    <row r="142" spans="2:20" x14ac:dyDescent="0.25">
      <c r="G142" s="11"/>
      <c r="H142" s="20"/>
      <c r="I142" s="11"/>
    </row>
    <row r="143" spans="2:20" x14ac:dyDescent="0.25">
      <c r="G143" s="11"/>
      <c r="H143" s="20"/>
      <c r="I143" s="11"/>
    </row>
    <row r="144" spans="2:20" x14ac:dyDescent="0.25">
      <c r="G144" s="11"/>
      <c r="H144" s="20"/>
      <c r="I144" s="11"/>
    </row>
    <row r="145" spans="7:9" x14ac:dyDescent="0.25">
      <c r="G145" s="11"/>
      <c r="H145" s="20"/>
      <c r="I145" s="11"/>
    </row>
    <row r="146" spans="7:9" x14ac:dyDescent="0.25">
      <c r="G146" s="11"/>
      <c r="H146" s="20"/>
      <c r="I146" s="11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objects="1" scenarios="1"/>
  <mergeCells count="53">
    <mergeCell ref="B135:N135"/>
    <mergeCell ref="I118:J118"/>
    <mergeCell ref="K118:L118"/>
    <mergeCell ref="M118:N118"/>
    <mergeCell ref="O118:P118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72:N72"/>
    <mergeCell ref="B73:B74"/>
    <mergeCell ref="C73:E74"/>
    <mergeCell ref="F73:N73"/>
    <mergeCell ref="F74:H74"/>
    <mergeCell ref="I74:K74"/>
    <mergeCell ref="L74:N74"/>
    <mergeCell ref="B51:B52"/>
    <mergeCell ref="C51:E52"/>
    <mergeCell ref="F51:K51"/>
    <mergeCell ref="F52:H52"/>
    <mergeCell ref="I52:K52"/>
    <mergeCell ref="B29:B30"/>
    <mergeCell ref="C29:E30"/>
    <mergeCell ref="F29:K29"/>
    <mergeCell ref="F30:H30"/>
    <mergeCell ref="I30:K30"/>
    <mergeCell ref="B25:N25"/>
    <mergeCell ref="B2:Q4"/>
    <mergeCell ref="B6:N6"/>
    <mergeCell ref="B7:B8"/>
    <mergeCell ref="C7:E8"/>
    <mergeCell ref="F7:N7"/>
    <mergeCell ref="F8:H8"/>
    <mergeCell ref="I8:K8"/>
    <mergeCell ref="L8:N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A6193-2FA8-495C-B83F-60C9DA9BE861}">
  <sheetPr codeName="Foglio18">
    <tabColor theme="1"/>
  </sheetPr>
  <dimension ref="B1:L20"/>
  <sheetViews>
    <sheetView workbookViewId="0">
      <selection activeCell="R2" sqref="R2"/>
    </sheetView>
  </sheetViews>
  <sheetFormatPr defaultRowHeight="15" x14ac:dyDescent="0.25"/>
  <cols>
    <col min="1" max="1" width="9.140625" style="36"/>
    <col min="2" max="2" width="64.42578125" style="36" customWidth="1"/>
    <col min="3" max="5" width="9.140625" style="36"/>
    <col min="6" max="6" width="17.28515625" style="36" customWidth="1"/>
    <col min="7" max="16384" width="9.140625" style="36"/>
  </cols>
  <sheetData>
    <row r="1" spans="2:12" s="5" customFormat="1" ht="44.25" customHeight="1" x14ac:dyDescent="0.25">
      <c r="B1" s="39" t="s">
        <v>123</v>
      </c>
      <c r="G1" s="36"/>
      <c r="H1" s="36"/>
      <c r="I1" s="36"/>
      <c r="J1" s="36"/>
      <c r="K1" s="36"/>
      <c r="L1" s="36"/>
    </row>
    <row r="2" spans="2:12" s="34" customFormat="1" x14ac:dyDescent="0.25">
      <c r="B2" s="57"/>
      <c r="C2" s="54"/>
      <c r="D2" s="54"/>
      <c r="E2" s="54"/>
      <c r="F2" s="54"/>
      <c r="G2" s="36"/>
      <c r="H2" s="36"/>
      <c r="I2" s="36"/>
      <c r="J2" s="36"/>
      <c r="K2" s="36"/>
      <c r="L2" s="36"/>
    </row>
    <row r="3" spans="2:12" s="34" customFormat="1" x14ac:dyDescent="0.25">
      <c r="B3" s="58" t="s">
        <v>167</v>
      </c>
      <c r="C3" s="54"/>
      <c r="D3" s="54"/>
      <c r="E3" s="54"/>
      <c r="F3" s="54"/>
      <c r="G3" s="36"/>
      <c r="H3" s="36"/>
      <c r="I3" s="36"/>
      <c r="J3" s="36"/>
      <c r="K3" s="36"/>
      <c r="L3" s="36"/>
    </row>
    <row r="4" spans="2:12" s="34" customFormat="1" ht="32.25" customHeight="1" x14ac:dyDescent="0.25">
      <c r="B4" s="59" t="s">
        <v>139</v>
      </c>
      <c r="C4" s="54"/>
      <c r="D4" s="54"/>
      <c r="E4" s="54"/>
      <c r="F4" s="54"/>
      <c r="G4" s="36"/>
      <c r="H4" s="36"/>
      <c r="I4" s="36"/>
      <c r="J4" s="36"/>
      <c r="K4" s="36"/>
      <c r="L4" s="36"/>
    </row>
    <row r="5" spans="2:12" s="34" customFormat="1" ht="14.25" customHeight="1" x14ac:dyDescent="0.25">
      <c r="B5" s="57" t="s">
        <v>140</v>
      </c>
      <c r="C5" s="60"/>
      <c r="D5" s="60"/>
      <c r="E5" s="60"/>
      <c r="F5" s="60"/>
      <c r="G5" s="36"/>
      <c r="H5" s="36"/>
      <c r="I5" s="36"/>
      <c r="J5" s="36"/>
      <c r="K5" s="36"/>
      <c r="L5" s="36"/>
    </row>
    <row r="6" spans="2:12" s="34" customFormat="1" x14ac:dyDescent="0.25">
      <c r="B6" s="61" t="s">
        <v>141</v>
      </c>
      <c r="C6" s="57"/>
      <c r="D6" s="57"/>
      <c r="E6" s="57"/>
      <c r="F6" s="57"/>
      <c r="G6" s="36"/>
      <c r="H6" s="36"/>
      <c r="I6" s="36"/>
      <c r="J6" s="36"/>
      <c r="K6" s="36"/>
      <c r="L6" s="36"/>
    </row>
    <row r="7" spans="2:12" s="34" customFormat="1" x14ac:dyDescent="0.25">
      <c r="B7" s="57" t="s">
        <v>166</v>
      </c>
      <c r="C7" s="54"/>
      <c r="D7" s="54"/>
      <c r="E7" s="54"/>
      <c r="F7" s="54"/>
      <c r="G7" s="36"/>
      <c r="H7" s="36"/>
      <c r="I7" s="36"/>
      <c r="J7" s="36"/>
      <c r="K7" s="36"/>
      <c r="L7" s="36"/>
    </row>
    <row r="8" spans="2:12" s="34" customFormat="1" x14ac:dyDescent="0.25">
      <c r="B8" s="57" t="s">
        <v>142</v>
      </c>
      <c r="C8" s="54"/>
      <c r="D8" s="54"/>
      <c r="E8" s="54"/>
      <c r="F8" s="54"/>
      <c r="G8" s="36"/>
      <c r="H8" s="36"/>
      <c r="I8" s="36"/>
      <c r="J8" s="36"/>
      <c r="K8" s="36"/>
      <c r="L8" s="36"/>
    </row>
    <row r="9" spans="2:12" s="34" customFormat="1" x14ac:dyDescent="0.25">
      <c r="B9" s="61" t="s">
        <v>143</v>
      </c>
      <c r="C9" s="54"/>
      <c r="D9" s="54"/>
      <c r="E9" s="54"/>
      <c r="F9" s="54"/>
      <c r="G9" s="36"/>
      <c r="H9" s="36"/>
      <c r="I9" s="36"/>
      <c r="J9" s="36"/>
      <c r="K9" s="36"/>
      <c r="L9" s="36"/>
    </row>
    <row r="10" spans="2:12" s="34" customFormat="1" x14ac:dyDescent="0.25">
      <c r="B10" s="57"/>
      <c r="C10" s="54"/>
      <c r="D10" s="54"/>
      <c r="E10" s="54"/>
      <c r="F10" s="54"/>
      <c r="G10" s="36"/>
      <c r="H10" s="36"/>
      <c r="I10" s="36"/>
      <c r="J10" s="36"/>
      <c r="K10" s="36"/>
      <c r="L10" s="36"/>
    </row>
    <row r="11" spans="2:12" x14ac:dyDescent="0.25">
      <c r="B11" s="37"/>
    </row>
    <row r="12" spans="2:12" x14ac:dyDescent="0.25">
      <c r="B12" s="37"/>
    </row>
    <row r="13" spans="2:12" x14ac:dyDescent="0.25">
      <c r="B13" s="38"/>
    </row>
    <row r="14" spans="2:12" x14ac:dyDescent="0.25">
      <c r="B14" s="38"/>
    </row>
    <row r="15" spans="2:12" x14ac:dyDescent="0.25">
      <c r="B15" s="37"/>
    </row>
    <row r="20" spans="2:2" x14ac:dyDescent="0.25">
      <c r="B20" s="37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5434-C34E-45F9-979F-4A60B1A25304}">
  <sheetPr codeName="Foglio19">
    <tabColor theme="0"/>
    <pageSetUpPr fitToPage="1"/>
  </sheetPr>
  <dimension ref="B1:AE122"/>
  <sheetViews>
    <sheetView zoomScaleNormal="100" zoomScalePageLayoutView="125" workbookViewId="0">
      <selection activeCell="B114" sqref="B114:H120"/>
    </sheetView>
  </sheetViews>
  <sheetFormatPr defaultColWidth="10" defaultRowHeight="12.75" x14ac:dyDescent="0.25"/>
  <cols>
    <col min="1" max="1" width="4.7109375" style="17" customWidth="1"/>
    <col min="2" max="2" width="21.5703125" style="17" customWidth="1"/>
    <col min="3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8" width="10" style="8"/>
    <col min="29" max="29" width="8.7109375" style="8" customWidth="1"/>
    <col min="30" max="31" width="10" style="8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1" spans="2:31" x14ac:dyDescent="0.25">
      <c r="V1" s="79"/>
      <c r="W1" s="79"/>
      <c r="X1" s="79"/>
      <c r="Y1" s="79"/>
      <c r="Z1" s="79"/>
      <c r="AA1" s="79"/>
      <c r="AB1" s="79"/>
    </row>
    <row r="2" spans="2:31" ht="15" customHeight="1" x14ac:dyDescent="0.25">
      <c r="B2" s="145" t="s">
        <v>188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  <c r="AA2" s="79"/>
      <c r="AB2" s="79"/>
    </row>
    <row r="3" spans="2:3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  <c r="AA3" s="79"/>
      <c r="AB3" s="79"/>
    </row>
    <row r="4" spans="2:3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  <c r="AA4" s="79"/>
      <c r="AB4" s="79"/>
    </row>
    <row r="5" spans="2:31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V5" s="79"/>
      <c r="W5" s="79"/>
      <c r="X5" s="79"/>
      <c r="Y5" s="79"/>
      <c r="Z5" s="79"/>
      <c r="AA5" s="79"/>
      <c r="AB5" s="79"/>
    </row>
    <row r="6" spans="2:31" s="65" customFormat="1" ht="24.95" customHeight="1" x14ac:dyDescent="0.25">
      <c r="B6" s="63" t="s">
        <v>203</v>
      </c>
      <c r="C6" s="64"/>
      <c r="D6" s="64"/>
      <c r="E6" s="64"/>
      <c r="F6" s="64"/>
      <c r="G6" s="64"/>
      <c r="H6" s="64"/>
      <c r="I6" s="64"/>
      <c r="J6" s="64"/>
      <c r="V6" s="99"/>
      <c r="W6" s="99"/>
      <c r="X6" s="99"/>
      <c r="Y6" s="99"/>
      <c r="Z6" s="99"/>
      <c r="AA6" s="99"/>
      <c r="AB6" s="99"/>
      <c r="AC6" s="102"/>
      <c r="AD6" s="102"/>
      <c r="AE6" s="102"/>
    </row>
    <row r="7" spans="2:31" ht="15" customHeight="1" x14ac:dyDescent="0.25">
      <c r="B7" s="146" t="s">
        <v>85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V7" s="79" t="s">
        <v>34</v>
      </c>
      <c r="W7" s="79"/>
      <c r="X7" s="79"/>
      <c r="Y7" s="79"/>
      <c r="Z7" s="79"/>
      <c r="AA7" s="79"/>
      <c r="AB7" s="79"/>
    </row>
    <row r="8" spans="2:31" ht="27" customHeight="1" x14ac:dyDescent="0.25">
      <c r="B8" s="147"/>
      <c r="C8" s="153"/>
      <c r="D8" s="153"/>
      <c r="E8" s="155" t="s">
        <v>90</v>
      </c>
      <c r="F8" s="155"/>
      <c r="G8" s="155" t="s">
        <v>91</v>
      </c>
      <c r="H8" s="155"/>
      <c r="I8" s="155" t="s">
        <v>92</v>
      </c>
      <c r="J8" s="155"/>
      <c r="K8" s="154"/>
      <c r="L8" s="154"/>
      <c r="V8" s="79"/>
      <c r="W8" s="79"/>
      <c r="X8" s="79"/>
      <c r="Y8" s="79"/>
      <c r="Z8" s="79"/>
      <c r="AA8" s="79"/>
      <c r="AB8" s="79"/>
    </row>
    <row r="9" spans="2:3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76"/>
      <c r="L9" s="77"/>
      <c r="V9" s="79"/>
      <c r="W9" s="100" t="s">
        <v>86</v>
      </c>
      <c r="X9" s="100" t="s">
        <v>87</v>
      </c>
      <c r="Y9" s="100" t="s">
        <v>88</v>
      </c>
      <c r="Z9" s="125"/>
      <c r="AA9" s="79"/>
      <c r="AB9" s="79"/>
    </row>
    <row r="10" spans="2:31" x14ac:dyDescent="0.25">
      <c r="B10" s="17" t="s">
        <v>3</v>
      </c>
      <c r="C10" s="26">
        <f>$G$42</f>
        <v>341571</v>
      </c>
      <c r="D10" s="27">
        <v>1</v>
      </c>
      <c r="E10" s="26">
        <f>$G$39</f>
        <v>111691</v>
      </c>
      <c r="F10" s="18">
        <f>E10/$C$10</f>
        <v>0.32699204557763978</v>
      </c>
      <c r="G10" s="26">
        <f>$G$40</f>
        <v>171726</v>
      </c>
      <c r="H10" s="18">
        <f>G10/$C$10</f>
        <v>0.50275345389391957</v>
      </c>
      <c r="I10" s="26">
        <f>$G$41</f>
        <v>58154</v>
      </c>
      <c r="J10" s="18">
        <f>I10/$C$10</f>
        <v>0.17025450052844066</v>
      </c>
      <c r="K10" s="10"/>
      <c r="L10" s="20"/>
      <c r="N10" s="17" t="s">
        <v>52</v>
      </c>
      <c r="V10" s="79" t="s">
        <v>4</v>
      </c>
      <c r="W10" s="126">
        <f>$E$11</f>
        <v>18137</v>
      </c>
      <c r="X10" s="126">
        <f>$G$11</f>
        <v>32478</v>
      </c>
      <c r="Y10" s="126">
        <f>$I$11</f>
        <v>9644</v>
      </c>
      <c r="Z10" s="126"/>
      <c r="AA10" s="79"/>
      <c r="AB10" s="79"/>
    </row>
    <row r="11" spans="2:31" x14ac:dyDescent="0.25">
      <c r="B11" s="17" t="s">
        <v>4</v>
      </c>
      <c r="C11" s="26">
        <f>$G$56</f>
        <v>60259</v>
      </c>
      <c r="D11" s="29">
        <v>1</v>
      </c>
      <c r="E11" s="26">
        <f>$G$53</f>
        <v>18137</v>
      </c>
      <c r="F11" s="16">
        <f>E11/$C$11</f>
        <v>0.30098408536484178</v>
      </c>
      <c r="G11" s="26">
        <f>$G$54</f>
        <v>32478</v>
      </c>
      <c r="H11" s="16">
        <f>G11/$C$11</f>
        <v>0.53897343135465237</v>
      </c>
      <c r="I11" s="26">
        <f>$G$55</f>
        <v>9644</v>
      </c>
      <c r="J11" s="16">
        <f>I11/$C$11</f>
        <v>0.16004248328050583</v>
      </c>
      <c r="K11" s="10"/>
      <c r="L11" s="20"/>
      <c r="V11" s="79"/>
      <c r="W11" s="79"/>
      <c r="X11" s="79"/>
      <c r="Y11" s="79"/>
      <c r="Z11" s="79"/>
      <c r="AA11" s="79"/>
      <c r="AB11" s="79"/>
    </row>
    <row r="12" spans="2:3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1"/>
      <c r="L12" s="11"/>
      <c r="V12" s="79"/>
      <c r="W12" s="79"/>
      <c r="X12" s="79"/>
      <c r="Y12" s="79"/>
      <c r="Z12" s="79"/>
      <c r="AA12" s="79"/>
      <c r="AB12" s="79"/>
    </row>
    <row r="13" spans="2:31" x14ac:dyDescent="0.25">
      <c r="B13" s="17" t="s">
        <v>53</v>
      </c>
      <c r="C13" s="26">
        <f>$G$70</f>
        <v>10397</v>
      </c>
      <c r="D13" s="27">
        <v>1</v>
      </c>
      <c r="E13" s="26">
        <f>$G$67</f>
        <v>1694</v>
      </c>
      <c r="F13" s="18">
        <f>E13/$C$13</f>
        <v>0.16293161488891025</v>
      </c>
      <c r="G13" s="26">
        <f>$G$68</f>
        <v>7097</v>
      </c>
      <c r="H13" s="18">
        <f>G13/$C$13</f>
        <v>0.68260075021640854</v>
      </c>
      <c r="I13" s="26">
        <f>$G$69</f>
        <v>1606</v>
      </c>
      <c r="J13" s="18">
        <f>I13/$C$13</f>
        <v>0.15446763489468116</v>
      </c>
      <c r="K13" s="10"/>
      <c r="L13" s="20"/>
      <c r="V13" s="79"/>
      <c r="W13" s="79"/>
      <c r="X13" s="79"/>
      <c r="Y13" s="79"/>
      <c r="Z13" s="79"/>
      <c r="AA13" s="79"/>
      <c r="AB13" s="79"/>
    </row>
    <row r="14" spans="2:31" x14ac:dyDescent="0.25">
      <c r="B14" s="17" t="s">
        <v>5</v>
      </c>
      <c r="C14" s="26">
        <f>$G$84</f>
        <v>29253</v>
      </c>
      <c r="D14" s="27">
        <v>1</v>
      </c>
      <c r="E14" s="26">
        <f>$G$81</f>
        <v>11761</v>
      </c>
      <c r="F14" s="18">
        <f>E14/$C$14</f>
        <v>0.40204423477933887</v>
      </c>
      <c r="G14" s="26">
        <f>$G$82</f>
        <v>13299</v>
      </c>
      <c r="H14" s="18">
        <f>G14/$C$14</f>
        <v>0.45462003897036202</v>
      </c>
      <c r="I14" s="26">
        <f>$G$83</f>
        <v>4193</v>
      </c>
      <c r="J14" s="18">
        <f>I14/$C$14</f>
        <v>0.14333572625029911</v>
      </c>
      <c r="K14" s="10"/>
      <c r="L14" s="20"/>
      <c r="P14" s="17" t="s">
        <v>49</v>
      </c>
      <c r="R14" s="17" t="s">
        <v>8</v>
      </c>
      <c r="V14" s="79"/>
      <c r="W14" s="79"/>
      <c r="X14" s="79"/>
      <c r="Y14" s="79"/>
      <c r="Z14" s="79"/>
      <c r="AA14" s="79"/>
      <c r="AB14" s="79"/>
    </row>
    <row r="15" spans="2:31" x14ac:dyDescent="0.25">
      <c r="B15" s="17" t="s">
        <v>6</v>
      </c>
      <c r="C15" s="26">
        <f>$G$98</f>
        <v>9475</v>
      </c>
      <c r="D15" s="27">
        <v>1</v>
      </c>
      <c r="E15" s="26">
        <f>$G$95</f>
        <v>1444</v>
      </c>
      <c r="F15" s="18">
        <f>E15/$C$15</f>
        <v>0.15240105540897098</v>
      </c>
      <c r="G15" s="26">
        <f>$G$96</f>
        <v>6260</v>
      </c>
      <c r="H15" s="18">
        <f>G15/$C$15</f>
        <v>0.66068601583113451</v>
      </c>
      <c r="I15" s="26">
        <f>$G$97</f>
        <v>1771</v>
      </c>
      <c r="J15" s="18">
        <f>I15/$C$15</f>
        <v>0.18691292875989446</v>
      </c>
      <c r="K15" s="10"/>
      <c r="L15" s="20"/>
      <c r="V15" s="79"/>
      <c r="W15" s="79"/>
      <c r="X15" s="79"/>
      <c r="Y15" s="79"/>
      <c r="Z15" s="79"/>
      <c r="AA15" s="79"/>
      <c r="AB15" s="79"/>
    </row>
    <row r="16" spans="2:31" x14ac:dyDescent="0.25">
      <c r="B16" s="70" t="s">
        <v>7</v>
      </c>
      <c r="C16" s="28">
        <f>$G$112</f>
        <v>11134</v>
      </c>
      <c r="D16" s="29">
        <v>1</v>
      </c>
      <c r="E16" s="28">
        <f>$G$109</f>
        <v>3238</v>
      </c>
      <c r="F16" s="16">
        <f>E16/$C$16</f>
        <v>0.29082090892760915</v>
      </c>
      <c r="G16" s="28">
        <f>$G$110</f>
        <v>5822</v>
      </c>
      <c r="H16" s="16">
        <f>G16/$C$16</f>
        <v>0.52290282019040779</v>
      </c>
      <c r="I16" s="28">
        <f>$G$111</f>
        <v>2074</v>
      </c>
      <c r="J16" s="16">
        <f>I16/$C$16</f>
        <v>0.18627627088198312</v>
      </c>
      <c r="K16" s="10"/>
      <c r="L16" s="20"/>
      <c r="V16" s="79"/>
      <c r="W16" s="79"/>
      <c r="X16" s="79"/>
      <c r="Y16" s="79"/>
      <c r="Z16" s="79"/>
      <c r="AA16" s="79"/>
      <c r="AB16" s="79"/>
    </row>
    <row r="17" spans="2:3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</row>
    <row r="20" spans="2:31" s="73" customFormat="1" ht="24.95" customHeight="1" x14ac:dyDescent="0.25">
      <c r="B20" s="63" t="s">
        <v>241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/>
      <c r="W20" s="25"/>
      <c r="X20" s="25"/>
      <c r="Y20" s="25"/>
      <c r="Z20" s="25"/>
      <c r="AA20" s="25"/>
      <c r="AB20" s="25"/>
      <c r="AC20" s="25"/>
      <c r="AD20" s="25"/>
      <c r="AE20" s="25"/>
    </row>
    <row r="21" spans="2:31" ht="15" customHeight="1" x14ac:dyDescent="0.25">
      <c r="B21" s="146" t="s">
        <v>85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  <c r="Y21" s="8" t="s">
        <v>51</v>
      </c>
    </row>
    <row r="22" spans="2:31" ht="24.75" customHeight="1" x14ac:dyDescent="0.25">
      <c r="B22" s="147"/>
      <c r="C22" s="149"/>
      <c r="D22" s="149"/>
      <c r="E22" s="149"/>
      <c r="F22" s="151" t="s">
        <v>86</v>
      </c>
      <c r="G22" s="151"/>
      <c r="H22" s="151"/>
      <c r="I22" s="155" t="s">
        <v>87</v>
      </c>
      <c r="J22" s="155"/>
      <c r="K22" s="155"/>
      <c r="L22" s="155" t="s">
        <v>88</v>
      </c>
      <c r="M22" s="155"/>
      <c r="N22" s="155"/>
      <c r="O22" s="154"/>
      <c r="P22" s="154"/>
      <c r="Q22" s="154"/>
    </row>
    <row r="23" spans="2:31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76"/>
      <c r="P23" s="77"/>
      <c r="Q23" s="77"/>
      <c r="W23" s="8" t="s">
        <v>52</v>
      </c>
    </row>
    <row r="24" spans="2:31" x14ac:dyDescent="0.25">
      <c r="B24" s="17" t="s">
        <v>3</v>
      </c>
      <c r="C24" s="26">
        <f>$G$42</f>
        <v>341571</v>
      </c>
      <c r="D24" s="31">
        <f>G42-F42</f>
        <v>19511</v>
      </c>
      <c r="E24" s="19">
        <f>(G42-F42)/F42</f>
        <v>6.0581879152952864E-2</v>
      </c>
      <c r="F24" s="26">
        <f>$G$39</f>
        <v>111691</v>
      </c>
      <c r="G24" s="31">
        <f>G39-F39</f>
        <v>7618</v>
      </c>
      <c r="H24" s="19">
        <f>(G39-F39)/F39</f>
        <v>7.3198620199283193E-2</v>
      </c>
      <c r="I24" s="26">
        <f>$G$40</f>
        <v>171726</v>
      </c>
      <c r="J24" s="31">
        <f>G40-F40</f>
        <v>7866</v>
      </c>
      <c r="K24" s="19">
        <f>(G40-F40)/F40</f>
        <v>4.8004393994873676E-2</v>
      </c>
      <c r="L24" s="26">
        <f>$G$41</f>
        <v>58154</v>
      </c>
      <c r="M24" s="31">
        <f>G41-F41</f>
        <v>4027</v>
      </c>
      <c r="N24" s="19">
        <f>(G41-F41)/F41</f>
        <v>7.4399098416686682E-2</v>
      </c>
      <c r="O24" s="11"/>
      <c r="P24" s="31"/>
      <c r="Q24" s="19"/>
    </row>
    <row r="25" spans="2:31" x14ac:dyDescent="0.25">
      <c r="B25" s="17" t="s">
        <v>4</v>
      </c>
      <c r="C25" s="26">
        <f>$G$56</f>
        <v>60259</v>
      </c>
      <c r="D25" s="31">
        <f>G56-F56</f>
        <v>1675</v>
      </c>
      <c r="E25" s="19">
        <f>(G56-F56)/F56</f>
        <v>2.8591424279666804E-2</v>
      </c>
      <c r="F25" s="26">
        <f>$G$53</f>
        <v>18137</v>
      </c>
      <c r="G25" s="31">
        <f>G53-F53</f>
        <v>1341</v>
      </c>
      <c r="H25" s="19">
        <f>(G53-F53)/F53</f>
        <v>7.9840438199571331E-2</v>
      </c>
      <c r="I25" s="26">
        <f>$G$54</f>
        <v>32478</v>
      </c>
      <c r="J25" s="31">
        <f>G54-F54</f>
        <v>-30</v>
      </c>
      <c r="K25" s="19">
        <f>(G54-F54)/F54</f>
        <v>-9.2284976005906235E-4</v>
      </c>
      <c r="L25" s="26">
        <f>$G$55</f>
        <v>9644</v>
      </c>
      <c r="M25" s="31">
        <f>G55-F55</f>
        <v>364</v>
      </c>
      <c r="N25" s="19">
        <f>(G55-F55)/F55</f>
        <v>3.9224137931034485E-2</v>
      </c>
      <c r="O25" s="11"/>
      <c r="P25" s="31"/>
      <c r="Q25" s="19"/>
    </row>
    <row r="26" spans="2:31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1"/>
      <c r="P26" s="11"/>
      <c r="Q26" s="11"/>
    </row>
    <row r="27" spans="2:31" ht="15" customHeight="1" x14ac:dyDescent="0.25">
      <c r="B27" s="17" t="s">
        <v>53</v>
      </c>
      <c r="C27" s="26">
        <f>$G$70</f>
        <v>10397</v>
      </c>
      <c r="D27" s="31">
        <f>G70-F70</f>
        <v>413</v>
      </c>
      <c r="E27" s="19">
        <f>(G70-F70)/F70</f>
        <v>4.1366185897435896E-2</v>
      </c>
      <c r="F27" s="26">
        <f>$G$67</f>
        <v>1694</v>
      </c>
      <c r="G27" s="31">
        <f>G67-F67</f>
        <v>12</v>
      </c>
      <c r="H27" s="19">
        <f>(G67-F67)/F67</f>
        <v>7.1343638525564806E-3</v>
      </c>
      <c r="I27" s="26">
        <f>$G$68</f>
        <v>7097</v>
      </c>
      <c r="J27" s="31">
        <f>G68-F68</f>
        <v>300</v>
      </c>
      <c r="K27" s="19">
        <f>(G68-F68)/F68</f>
        <v>4.4137119317345888E-2</v>
      </c>
      <c r="L27" s="26">
        <f>$G$69</f>
        <v>1606</v>
      </c>
      <c r="M27" s="31">
        <f>G69-F69</f>
        <v>101</v>
      </c>
      <c r="N27" s="19">
        <f>(G69-F69)/F69</f>
        <v>6.7109634551495018E-2</v>
      </c>
      <c r="O27" s="11"/>
      <c r="P27" s="31"/>
      <c r="Q27" s="19"/>
    </row>
    <row r="28" spans="2:31" x14ac:dyDescent="0.25">
      <c r="B28" s="17" t="s">
        <v>5</v>
      </c>
      <c r="C28" s="26">
        <f>$G$84</f>
        <v>29253</v>
      </c>
      <c r="D28" s="31">
        <f>G84-F84</f>
        <v>1332</v>
      </c>
      <c r="E28" s="19">
        <f>(G84-F84)/F84</f>
        <v>4.770602772107016E-2</v>
      </c>
      <c r="F28" s="26">
        <f>$G$81</f>
        <v>11761</v>
      </c>
      <c r="G28" s="31">
        <f>G81-F81</f>
        <v>1372</v>
      </c>
      <c r="H28" s="19">
        <f>(G81-F81)/F81</f>
        <v>0.13206275868707287</v>
      </c>
      <c r="I28" s="26">
        <f>$G$82</f>
        <v>13299</v>
      </c>
      <c r="J28" s="31">
        <f>G82-F82</f>
        <v>74</v>
      </c>
      <c r="K28" s="19">
        <f>(G82-F82)/F82</f>
        <v>5.5954631379962197E-3</v>
      </c>
      <c r="L28" s="26">
        <f>$G$83</f>
        <v>4193</v>
      </c>
      <c r="M28" s="31">
        <f>G83-F83</f>
        <v>-114</v>
      </c>
      <c r="N28" s="19">
        <f>(G83-F83)/F83</f>
        <v>-2.6468539586719294E-2</v>
      </c>
      <c r="O28" s="11"/>
      <c r="P28" s="31"/>
      <c r="Q28" s="19"/>
    </row>
    <row r="29" spans="2:31" x14ac:dyDescent="0.25">
      <c r="B29" s="17" t="s">
        <v>6</v>
      </c>
      <c r="C29" s="26">
        <f>$G$98</f>
        <v>9475</v>
      </c>
      <c r="D29" s="31">
        <f>G98-F98</f>
        <v>196</v>
      </c>
      <c r="E29" s="19">
        <f>(G98-F98)/F98</f>
        <v>2.1122965836835865E-2</v>
      </c>
      <c r="F29" s="26">
        <f>$G$95</f>
        <v>1444</v>
      </c>
      <c r="G29" s="31">
        <f>G95-F95</f>
        <v>72</v>
      </c>
      <c r="H29" s="19">
        <f>(G95-F95)/F95</f>
        <v>5.2478134110787174E-2</v>
      </c>
      <c r="I29" s="26">
        <f>$G$96</f>
        <v>6260</v>
      </c>
      <c r="J29" s="31">
        <f>G96-F96</f>
        <v>-31</v>
      </c>
      <c r="K29" s="19">
        <f>(G96-F96)/F96</f>
        <v>-4.9276744555714512E-3</v>
      </c>
      <c r="L29" s="26">
        <f>$G$97</f>
        <v>1771</v>
      </c>
      <c r="M29" s="31">
        <f>G97-F97</f>
        <v>155</v>
      </c>
      <c r="N29" s="19">
        <f>(G97-F97)/F97</f>
        <v>9.5915841584158418E-2</v>
      </c>
      <c r="O29" s="11"/>
      <c r="P29" s="31"/>
      <c r="Q29" s="19"/>
    </row>
    <row r="30" spans="2:31" x14ac:dyDescent="0.25">
      <c r="B30" s="70" t="s">
        <v>7</v>
      </c>
      <c r="C30" s="28">
        <f>$G$112</f>
        <v>11134</v>
      </c>
      <c r="D30" s="31">
        <f>G112-F112</f>
        <v>-266</v>
      </c>
      <c r="E30" s="19">
        <f>(G112-F112)/F112</f>
        <v>-2.3333333333333334E-2</v>
      </c>
      <c r="F30" s="28">
        <f>$G$109</f>
        <v>3238</v>
      </c>
      <c r="G30" s="31">
        <f>G109-F109</f>
        <v>-115</v>
      </c>
      <c r="H30" s="19">
        <f>(G109-F109)/F109</f>
        <v>-3.4297643900984193E-2</v>
      </c>
      <c r="I30" s="28">
        <f>$G$110</f>
        <v>5822</v>
      </c>
      <c r="J30" s="31">
        <f>G110-F110</f>
        <v>-373</v>
      </c>
      <c r="K30" s="19">
        <f>(G110-F110)/F110</f>
        <v>-6.0209846650524618E-2</v>
      </c>
      <c r="L30" s="28">
        <f>$G$111</f>
        <v>2074</v>
      </c>
      <c r="M30" s="74">
        <f>G111-F111</f>
        <v>222</v>
      </c>
      <c r="N30" s="16">
        <f>(G111-F111)/F111</f>
        <v>0.11987041036717062</v>
      </c>
      <c r="O30" s="11"/>
      <c r="P30" s="31"/>
      <c r="Q30" s="19"/>
      <c r="S30" s="17" t="s">
        <v>8</v>
      </c>
    </row>
    <row r="31" spans="2:3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</row>
    <row r="33" spans="2:20" x14ac:dyDescent="0.25">
      <c r="B33" s="145" t="s">
        <v>265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</row>
    <row r="34" spans="2:20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7" spans="2:20" s="8" customFormat="1" ht="24.95" customHeight="1" x14ac:dyDescent="0.25">
      <c r="B37" s="1" t="s">
        <v>335</v>
      </c>
    </row>
    <row r="38" spans="2:20" s="8" customFormat="1" ht="25.5" x14ac:dyDescent="0.25">
      <c r="B38" s="9" t="s">
        <v>10</v>
      </c>
      <c r="C38" s="105">
        <v>2018</v>
      </c>
      <c r="D38" s="105">
        <v>2019</v>
      </c>
      <c r="E38" s="105">
        <v>2020</v>
      </c>
      <c r="F38" s="105">
        <v>2021</v>
      </c>
      <c r="G38" s="105">
        <v>2022</v>
      </c>
      <c r="H38" s="106" t="s">
        <v>171</v>
      </c>
      <c r="I38" s="106" t="s">
        <v>172</v>
      </c>
      <c r="K38" s="122"/>
    </row>
    <row r="39" spans="2:20" s="8" customFormat="1" x14ac:dyDescent="0.25">
      <c r="B39" s="8" t="s">
        <v>86</v>
      </c>
      <c r="C39" s="104">
        <f>'[1]4. tipologia di clientela'!C4</f>
        <v>107053</v>
      </c>
      <c r="D39" s="104">
        <f>'[1]4. tipologia di clientela'!D4</f>
        <v>103947</v>
      </c>
      <c r="E39" s="104">
        <f>'[1]4. tipologia di clientela'!E4</f>
        <v>88070</v>
      </c>
      <c r="F39" s="104">
        <f>'[1]4. tipologia di clientela'!F4</f>
        <v>104073</v>
      </c>
      <c r="G39" s="104">
        <f>'[1]4. tipologia di clientela'!G4</f>
        <v>111691</v>
      </c>
      <c r="H39" s="107">
        <f>G39-C39</f>
        <v>4638</v>
      </c>
      <c r="I39" s="108">
        <f>(G39-C39)/C39</f>
        <v>4.3324334675347728E-2</v>
      </c>
    </row>
    <row r="40" spans="2:20" s="8" customFormat="1" x14ac:dyDescent="0.25">
      <c r="B40" s="8" t="s">
        <v>87</v>
      </c>
      <c r="C40" s="104">
        <f>'[1]4. tipologia di clientela'!C5</f>
        <v>148531</v>
      </c>
      <c r="D40" s="104">
        <f>'[1]4. tipologia di clientela'!D5</f>
        <v>150826</v>
      </c>
      <c r="E40" s="104">
        <f>'[1]4. tipologia di clientela'!E5</f>
        <v>153895</v>
      </c>
      <c r="F40" s="104">
        <f>'[1]4. tipologia di clientela'!F5</f>
        <v>163860</v>
      </c>
      <c r="G40" s="104">
        <f>'[1]4. tipologia di clientela'!G5</f>
        <v>171726</v>
      </c>
      <c r="H40" s="107">
        <f>G40-C40</f>
        <v>23195</v>
      </c>
      <c r="I40" s="108">
        <f>(G40-C40)/C40</f>
        <v>0.15616268657721283</v>
      </c>
    </row>
    <row r="41" spans="2:20" s="8" customFormat="1" x14ac:dyDescent="0.25">
      <c r="B41" s="8" t="s">
        <v>88</v>
      </c>
      <c r="C41" s="104">
        <f>'[1]4. tipologia di clientela'!C6</f>
        <v>54172</v>
      </c>
      <c r="D41" s="104">
        <f>'[1]4. tipologia di clientela'!D6</f>
        <v>55456</v>
      </c>
      <c r="E41" s="104">
        <f>'[1]4. tipologia di clientela'!E6</f>
        <v>46035</v>
      </c>
      <c r="F41" s="104">
        <f>'[1]4. tipologia di clientela'!F6</f>
        <v>54127</v>
      </c>
      <c r="G41" s="104">
        <f>'[1]4. tipologia di clientela'!G6</f>
        <v>58154</v>
      </c>
      <c r="H41" s="107">
        <f>G41-C41</f>
        <v>3982</v>
      </c>
      <c r="I41" s="108">
        <f>(G41-C41)/C41</f>
        <v>7.3506608580078264E-2</v>
      </c>
    </row>
    <row r="42" spans="2:20" s="8" customFormat="1" x14ac:dyDescent="0.25">
      <c r="B42" s="109" t="s">
        <v>89</v>
      </c>
      <c r="C42" s="110">
        <f>SUM(C39:C41)</f>
        <v>309756</v>
      </c>
      <c r="D42" s="110">
        <f t="shared" ref="D42:E42" si="0">SUM(D39:D41)</f>
        <v>310229</v>
      </c>
      <c r="E42" s="110">
        <f t="shared" si="0"/>
        <v>288000</v>
      </c>
      <c r="F42" s="110">
        <f>SUM(F39:F41)</f>
        <v>322060</v>
      </c>
      <c r="G42" s="110">
        <f>SUM(G39:G41)</f>
        <v>341571</v>
      </c>
      <c r="H42" s="111">
        <f>G42-C42</f>
        <v>31815</v>
      </c>
      <c r="I42" s="112">
        <f>(G42-C42)/C42</f>
        <v>0.10270987486925193</v>
      </c>
    </row>
    <row r="43" spans="2:20" s="8" customFormat="1" ht="24.95" customHeight="1" x14ac:dyDescent="0.2">
      <c r="B43" s="21" t="s">
        <v>47</v>
      </c>
      <c r="C43" s="113"/>
      <c r="D43" s="113"/>
      <c r="E43" s="113"/>
      <c r="G43" s="113"/>
      <c r="H43" s="114"/>
      <c r="I43" s="115"/>
      <c r="K43" s="108"/>
    </row>
    <row r="44" spans="2:20" s="8" customFormat="1" x14ac:dyDescent="0.25">
      <c r="B44" s="79"/>
      <c r="C44" s="128"/>
      <c r="D44" s="128"/>
      <c r="E44" s="128"/>
      <c r="F44" s="79"/>
      <c r="G44" s="128"/>
      <c r="H44" s="129"/>
      <c r="I44" s="108"/>
      <c r="K44" s="108"/>
    </row>
    <row r="45" spans="2:20" s="8" customFormat="1" x14ac:dyDescent="0.25">
      <c r="B45" s="79"/>
      <c r="C45" s="125">
        <v>2018</v>
      </c>
      <c r="D45" s="125">
        <v>2019</v>
      </c>
      <c r="E45" s="125">
        <v>2020</v>
      </c>
      <c r="F45" s="125">
        <v>2021</v>
      </c>
      <c r="G45" s="125">
        <v>2022</v>
      </c>
      <c r="H45" s="129"/>
      <c r="I45" s="108"/>
      <c r="K45" s="108"/>
    </row>
    <row r="46" spans="2:20" s="8" customFormat="1" x14ac:dyDescent="0.25">
      <c r="B46" s="79" t="s">
        <v>86</v>
      </c>
      <c r="C46" s="126">
        <f>C39/$C$39*100</f>
        <v>100</v>
      </c>
      <c r="D46" s="126">
        <f t="shared" ref="D46:E46" si="1">D39/$C$39*100</f>
        <v>97.098633387200721</v>
      </c>
      <c r="E46" s="126">
        <f t="shared" si="1"/>
        <v>82.267661812373305</v>
      </c>
      <c r="F46" s="126">
        <f>F39/$C$39*100</f>
        <v>97.216332097185514</v>
      </c>
      <c r="G46" s="126">
        <f>G39/$C$39*100</f>
        <v>104.33243346753478</v>
      </c>
      <c r="H46" s="129"/>
      <c r="I46" s="108"/>
      <c r="K46" s="108"/>
    </row>
    <row r="47" spans="2:20" s="8" customFormat="1" x14ac:dyDescent="0.25">
      <c r="B47" s="79" t="s">
        <v>87</v>
      </c>
      <c r="C47" s="126">
        <f>C40/$C$40*100</f>
        <v>100</v>
      </c>
      <c r="D47" s="126">
        <f t="shared" ref="D47:E47" si="2">D40/$C$40*100</f>
        <v>101.54513199264801</v>
      </c>
      <c r="E47" s="126">
        <f t="shared" si="2"/>
        <v>103.61136732399297</v>
      </c>
      <c r="F47" s="126">
        <f>F40/$C$40*100</f>
        <v>110.32040449468461</v>
      </c>
      <c r="G47" s="126">
        <f>G40/$C$40*100</f>
        <v>115.61626865772128</v>
      </c>
      <c r="H47" s="129"/>
      <c r="I47" s="108"/>
      <c r="K47" s="108"/>
    </row>
    <row r="48" spans="2:20" s="8" customFormat="1" x14ac:dyDescent="0.25">
      <c r="B48" s="79" t="s">
        <v>88</v>
      </c>
      <c r="C48" s="126">
        <f>C41/$C$41*100</f>
        <v>100</v>
      </c>
      <c r="D48" s="126">
        <f t="shared" ref="D48:E48" si="3">D41/$C$41*100</f>
        <v>102.37022816215018</v>
      </c>
      <c r="E48" s="126">
        <f t="shared" si="3"/>
        <v>84.9793251126043</v>
      </c>
      <c r="F48" s="126">
        <f>F41/$C$41*100</f>
        <v>99.916931255999401</v>
      </c>
      <c r="G48" s="126">
        <f>G41/$C$41*100</f>
        <v>107.35066085800781</v>
      </c>
      <c r="H48" s="129"/>
      <c r="I48" s="108"/>
      <c r="K48" s="108"/>
    </row>
    <row r="49" spans="2:11" s="8" customFormat="1" x14ac:dyDescent="0.2">
      <c r="B49" s="133"/>
      <c r="C49" s="128"/>
      <c r="D49" s="128"/>
      <c r="E49" s="128"/>
      <c r="F49" s="79"/>
      <c r="G49" s="128"/>
      <c r="H49" s="129"/>
      <c r="I49" s="108"/>
      <c r="K49" s="108"/>
    </row>
    <row r="50" spans="2:11" s="8" customFormat="1" x14ac:dyDescent="0.25">
      <c r="H50" s="103"/>
      <c r="I50" s="103"/>
      <c r="K50" s="103"/>
    </row>
    <row r="51" spans="2:11" s="8" customFormat="1" ht="24.95" customHeight="1" x14ac:dyDescent="0.25">
      <c r="B51" s="1" t="s">
        <v>336</v>
      </c>
      <c r="H51" s="103"/>
      <c r="I51" s="103"/>
      <c r="K51" s="103"/>
    </row>
    <row r="52" spans="2:11" s="8" customFormat="1" ht="25.5" x14ac:dyDescent="0.25">
      <c r="B52" s="9" t="s">
        <v>15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  <c r="K52" s="122"/>
    </row>
    <row r="53" spans="2:11" s="8" customFormat="1" x14ac:dyDescent="0.25">
      <c r="B53" s="8" t="s">
        <v>86</v>
      </c>
      <c r="C53" s="104">
        <f>'[1]4. tipologia di clientela'!C13</f>
        <v>13855</v>
      </c>
      <c r="D53" s="104">
        <f>'[1]4. tipologia di clientela'!D13</f>
        <v>12935</v>
      </c>
      <c r="E53" s="104">
        <f>'[1]4. tipologia di clientela'!E13</f>
        <v>12953</v>
      </c>
      <c r="F53" s="104">
        <f>'[1]4. tipologia di clientela'!F13</f>
        <v>16796</v>
      </c>
      <c r="G53" s="104">
        <f>'[1]4. tipologia di clientela'!G13</f>
        <v>18137</v>
      </c>
      <c r="H53" s="107">
        <f>G53-C53</f>
        <v>4282</v>
      </c>
      <c r="I53" s="108">
        <f>(G53-C53)/C53</f>
        <v>0.30905810176831466</v>
      </c>
    </row>
    <row r="54" spans="2:11" s="8" customFormat="1" x14ac:dyDescent="0.25">
      <c r="B54" s="8" t="s">
        <v>87</v>
      </c>
      <c r="C54" s="104">
        <f>'[1]4. tipologia di clientela'!C14</f>
        <v>28412</v>
      </c>
      <c r="D54" s="104">
        <f>'[1]4. tipologia di clientela'!D14</f>
        <v>29728</v>
      </c>
      <c r="E54" s="104">
        <f>'[1]4. tipologia di clientela'!E14</f>
        <v>29721</v>
      </c>
      <c r="F54" s="104">
        <f>'[1]4. tipologia di clientela'!F14</f>
        <v>32508</v>
      </c>
      <c r="G54" s="104">
        <f>'[1]4. tipologia di clientela'!G14</f>
        <v>32478</v>
      </c>
      <c r="H54" s="107">
        <f>G54-C54</f>
        <v>4066</v>
      </c>
      <c r="I54" s="108">
        <f>(G54-C54)/C54</f>
        <v>0.14310854568492187</v>
      </c>
    </row>
    <row r="55" spans="2:11" s="8" customFormat="1" x14ac:dyDescent="0.25">
      <c r="B55" s="8" t="s">
        <v>88</v>
      </c>
      <c r="C55" s="104">
        <f>'[1]4. tipologia di clientela'!C15</f>
        <v>8777</v>
      </c>
      <c r="D55" s="104">
        <f>'[1]4. tipologia di clientela'!D15</f>
        <v>8531</v>
      </c>
      <c r="E55" s="104">
        <f>'[1]4. tipologia di clientela'!E15</f>
        <v>7449</v>
      </c>
      <c r="F55" s="104">
        <f>'[1]4. tipologia di clientela'!F15</f>
        <v>9280</v>
      </c>
      <c r="G55" s="104">
        <f>'[1]4. tipologia di clientela'!G15</f>
        <v>9644</v>
      </c>
      <c r="H55" s="107">
        <f>G55-C55</f>
        <v>867</v>
      </c>
      <c r="I55" s="108">
        <f>(G55-C55)/C55</f>
        <v>9.8780904637119749E-2</v>
      </c>
    </row>
    <row r="56" spans="2:11" s="8" customFormat="1" x14ac:dyDescent="0.25">
      <c r="B56" s="109" t="s">
        <v>89</v>
      </c>
      <c r="C56" s="110">
        <f>SUM(C53:C55)</f>
        <v>51044</v>
      </c>
      <c r="D56" s="110">
        <f t="shared" ref="D56:E56" si="4">SUM(D53:D55)</f>
        <v>51194</v>
      </c>
      <c r="E56" s="110">
        <f t="shared" si="4"/>
        <v>50123</v>
      </c>
      <c r="F56" s="110">
        <f>SUM(F53:F55)</f>
        <v>58584</v>
      </c>
      <c r="G56" s="110">
        <f>SUM(G53:G55)</f>
        <v>60259</v>
      </c>
      <c r="H56" s="111">
        <f>G56-C56</f>
        <v>9215</v>
      </c>
      <c r="I56" s="112">
        <f>(G56-C56)/C56</f>
        <v>0.18053052268630984</v>
      </c>
    </row>
    <row r="57" spans="2:11" s="8" customFormat="1" ht="24.95" customHeight="1" x14ac:dyDescent="0.2">
      <c r="B57" s="21" t="s">
        <v>47</v>
      </c>
      <c r="C57" s="113"/>
      <c r="D57" s="113"/>
      <c r="E57" s="113"/>
      <c r="G57" s="113"/>
      <c r="H57" s="114"/>
      <c r="I57" s="115"/>
      <c r="K57" s="108"/>
    </row>
    <row r="58" spans="2:11" s="8" customFormat="1" x14ac:dyDescent="0.25">
      <c r="B58" s="79"/>
      <c r="C58" s="126"/>
      <c r="D58" s="126"/>
      <c r="E58" s="126"/>
      <c r="F58" s="79"/>
      <c r="G58" s="126"/>
      <c r="H58" s="129"/>
      <c r="I58" s="108"/>
      <c r="K58" s="108"/>
    </row>
    <row r="59" spans="2:11" s="8" customFormat="1" x14ac:dyDescent="0.25">
      <c r="B59" s="79"/>
      <c r="C59" s="125">
        <v>2018</v>
      </c>
      <c r="D59" s="125">
        <v>2019</v>
      </c>
      <c r="E59" s="125">
        <v>2020</v>
      </c>
      <c r="F59" s="125">
        <v>2021</v>
      </c>
      <c r="G59" s="125">
        <v>2022</v>
      </c>
      <c r="H59" s="129"/>
      <c r="I59" s="108"/>
      <c r="K59" s="108"/>
    </row>
    <row r="60" spans="2:11" s="8" customFormat="1" x14ac:dyDescent="0.25">
      <c r="B60" s="79" t="s">
        <v>86</v>
      </c>
      <c r="C60" s="126">
        <f>C53/$C$53*100</f>
        <v>100</v>
      </c>
      <c r="D60" s="126">
        <f t="shared" ref="D60:E60" si="5">D53/$C$53*100</f>
        <v>93.359797906892823</v>
      </c>
      <c r="E60" s="126">
        <f t="shared" si="5"/>
        <v>93.48971490436665</v>
      </c>
      <c r="F60" s="126">
        <f>F53/$C$53*100</f>
        <v>121.22699386503069</v>
      </c>
      <c r="G60" s="126">
        <f>G53/$C$53*100</f>
        <v>130.90581017683147</v>
      </c>
      <c r="H60" s="129"/>
      <c r="I60" s="108"/>
      <c r="K60" s="108"/>
    </row>
    <row r="61" spans="2:11" s="8" customFormat="1" x14ac:dyDescent="0.25">
      <c r="B61" s="79" t="s">
        <v>87</v>
      </c>
      <c r="C61" s="126">
        <f>C54/$C$54*100</f>
        <v>100</v>
      </c>
      <c r="D61" s="126">
        <f t="shared" ref="D61:E61" si="6">D54/$C$54*100</f>
        <v>104.63184569900041</v>
      </c>
      <c r="E61" s="126">
        <f t="shared" si="6"/>
        <v>104.60720822187808</v>
      </c>
      <c r="F61" s="126">
        <f>F54/$C$54*100</f>
        <v>114.41644375615935</v>
      </c>
      <c r="G61" s="126">
        <f>G54/$C$54*100</f>
        <v>114.31085456849219</v>
      </c>
      <c r="H61" s="129"/>
      <c r="I61" s="108"/>
      <c r="K61" s="108"/>
    </row>
    <row r="62" spans="2:11" s="8" customFormat="1" x14ac:dyDescent="0.25">
      <c r="B62" s="79" t="s">
        <v>88</v>
      </c>
      <c r="C62" s="126">
        <f>C55/$C$55*100</f>
        <v>100</v>
      </c>
      <c r="D62" s="126">
        <f t="shared" ref="D62:E62" si="7">D55/$C$55*100</f>
        <v>97.197220006836048</v>
      </c>
      <c r="E62" s="126">
        <f t="shared" si="7"/>
        <v>84.869545402757211</v>
      </c>
      <c r="F62" s="126">
        <f>F55/$C$55*100</f>
        <v>105.73088754699785</v>
      </c>
      <c r="G62" s="126">
        <f>G55/$C$55*100</f>
        <v>109.87809046371197</v>
      </c>
      <c r="H62" s="129"/>
      <c r="I62" s="108"/>
      <c r="K62" s="108"/>
    </row>
    <row r="63" spans="2:11" s="8" customFormat="1" x14ac:dyDescent="0.25">
      <c r="C63" s="104"/>
      <c r="D63" s="104"/>
      <c r="E63" s="104"/>
      <c r="G63" s="104"/>
      <c r="H63" s="107"/>
      <c r="I63" s="108"/>
      <c r="K63" s="108"/>
    </row>
    <row r="64" spans="2:11" s="8" customFormat="1" x14ac:dyDescent="0.25">
      <c r="H64" s="103"/>
      <c r="I64" s="103"/>
      <c r="K64" s="103"/>
    </row>
    <row r="65" spans="2:11" s="8" customFormat="1" ht="24.95" customHeight="1" x14ac:dyDescent="0.25">
      <c r="B65" s="1" t="s">
        <v>337</v>
      </c>
      <c r="H65" s="103"/>
      <c r="I65" s="103"/>
      <c r="K65" s="103"/>
    </row>
    <row r="66" spans="2:11" s="8" customFormat="1" ht="25.5" x14ac:dyDescent="0.25">
      <c r="B66" s="9" t="s">
        <v>54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  <c r="K66" s="122"/>
    </row>
    <row r="67" spans="2:11" s="8" customFormat="1" x14ac:dyDescent="0.25">
      <c r="B67" s="8" t="s">
        <v>86</v>
      </c>
      <c r="C67" s="104">
        <f>'[1]4. tipologia di clientela'!C22</f>
        <v>1728</v>
      </c>
      <c r="D67" s="104">
        <f>'[1]4. tipologia di clientela'!D22</f>
        <v>1702</v>
      </c>
      <c r="E67" s="104">
        <f>'[1]4. tipologia di clientela'!E22</f>
        <v>1332</v>
      </c>
      <c r="F67" s="104">
        <f>'[1]4. tipologia di clientela'!F22</f>
        <v>1682</v>
      </c>
      <c r="G67" s="104">
        <f>'[1]4. tipologia di clientela'!G22</f>
        <v>1694</v>
      </c>
      <c r="H67" s="107">
        <f>G67-C67</f>
        <v>-34</v>
      </c>
      <c r="I67" s="108">
        <f>(G67-C67)/C67</f>
        <v>-1.9675925925925927E-2</v>
      </c>
    </row>
    <row r="68" spans="2:11" s="8" customFormat="1" x14ac:dyDescent="0.25">
      <c r="B68" s="8" t="s">
        <v>87</v>
      </c>
      <c r="C68" s="104">
        <f>'[1]4. tipologia di clientela'!C23</f>
        <v>6335</v>
      </c>
      <c r="D68" s="104">
        <f>'[1]4. tipologia di clientela'!D23</f>
        <v>6478</v>
      </c>
      <c r="E68" s="104">
        <f>'[1]4. tipologia di clientela'!E23</f>
        <v>6180</v>
      </c>
      <c r="F68" s="104">
        <f>'[1]4. tipologia di clientela'!F23</f>
        <v>6797</v>
      </c>
      <c r="G68" s="104">
        <f>'[1]4. tipologia di clientela'!G23</f>
        <v>7097</v>
      </c>
      <c r="H68" s="107">
        <f>G68-C68</f>
        <v>762</v>
      </c>
      <c r="I68" s="108">
        <f>(G68-C68)/C68</f>
        <v>0.12028413575374901</v>
      </c>
    </row>
    <row r="69" spans="2:11" s="8" customFormat="1" x14ac:dyDescent="0.25">
      <c r="B69" s="8" t="s">
        <v>88</v>
      </c>
      <c r="C69" s="104">
        <f>'[1]4. tipologia di clientela'!C24</f>
        <v>1562</v>
      </c>
      <c r="D69" s="104">
        <f>'[1]4. tipologia di clientela'!D24</f>
        <v>1340</v>
      </c>
      <c r="E69" s="104">
        <f>'[1]4. tipologia di clientela'!E24</f>
        <v>1225</v>
      </c>
      <c r="F69" s="104">
        <f>'[1]4. tipologia di clientela'!F24</f>
        <v>1505</v>
      </c>
      <c r="G69" s="104">
        <f>'[1]4. tipologia di clientela'!G24</f>
        <v>1606</v>
      </c>
      <c r="H69" s="107">
        <f>G69-C69</f>
        <v>44</v>
      </c>
      <c r="I69" s="108">
        <f>(G69-C69)/C69</f>
        <v>2.8169014084507043E-2</v>
      </c>
    </row>
    <row r="70" spans="2:11" s="8" customFormat="1" x14ac:dyDescent="0.25">
      <c r="B70" s="109" t="s">
        <v>89</v>
      </c>
      <c r="C70" s="110">
        <f>SUM(C67:C69)</f>
        <v>9625</v>
      </c>
      <c r="D70" s="110">
        <f t="shared" ref="D70:E70" si="8">SUM(D67:D69)</f>
        <v>9520</v>
      </c>
      <c r="E70" s="110">
        <f t="shared" si="8"/>
        <v>8737</v>
      </c>
      <c r="F70" s="110">
        <f>SUM(F67:F69)</f>
        <v>9984</v>
      </c>
      <c r="G70" s="110">
        <f>SUM(G67:G69)</f>
        <v>10397</v>
      </c>
      <c r="H70" s="111">
        <f>G70-C70</f>
        <v>772</v>
      </c>
      <c r="I70" s="112">
        <f>(G70-C70)/C70</f>
        <v>8.0207792207792214E-2</v>
      </c>
    </row>
    <row r="71" spans="2:11" s="8" customFormat="1" ht="24.95" customHeight="1" x14ac:dyDescent="0.2">
      <c r="B71" s="21" t="s">
        <v>47</v>
      </c>
      <c r="C71" s="113"/>
      <c r="D71" s="113"/>
      <c r="E71" s="113"/>
      <c r="G71" s="113"/>
      <c r="H71" s="114"/>
      <c r="I71" s="115"/>
      <c r="K71" s="108"/>
    </row>
    <row r="72" spans="2:11" s="8" customFormat="1" x14ac:dyDescent="0.25">
      <c r="B72" s="79"/>
      <c r="C72" s="79"/>
      <c r="D72" s="79"/>
      <c r="E72" s="79"/>
      <c r="F72" s="79"/>
      <c r="G72" s="79"/>
      <c r="H72" s="129"/>
      <c r="I72" s="108"/>
      <c r="K72" s="108"/>
    </row>
    <row r="73" spans="2:11" s="8" customFormat="1" x14ac:dyDescent="0.25">
      <c r="B73" s="79"/>
      <c r="C73" s="125">
        <v>2018</v>
      </c>
      <c r="D73" s="125">
        <v>2019</v>
      </c>
      <c r="E73" s="125">
        <v>2020</v>
      </c>
      <c r="F73" s="125">
        <v>2021</v>
      </c>
      <c r="G73" s="125">
        <v>2022</v>
      </c>
      <c r="H73" s="129"/>
      <c r="I73" s="103"/>
      <c r="K73" s="103"/>
    </row>
    <row r="74" spans="2:11" s="8" customFormat="1" x14ac:dyDescent="0.25">
      <c r="B74" s="79" t="s">
        <v>86</v>
      </c>
      <c r="C74" s="126">
        <f>C67/$C$67*100</f>
        <v>100</v>
      </c>
      <c r="D74" s="126">
        <f t="shared" ref="D74:E74" si="9">D67/$C$67*100</f>
        <v>98.495370370370367</v>
      </c>
      <c r="E74" s="126">
        <f t="shared" si="9"/>
        <v>77.083333333333343</v>
      </c>
      <c r="F74" s="126">
        <f>F67/$C$67*100</f>
        <v>97.337962962962962</v>
      </c>
      <c r="G74" s="126">
        <f>G67/$C$67*100</f>
        <v>98.032407407407405</v>
      </c>
      <c r="H74" s="125"/>
      <c r="I74" s="103"/>
      <c r="K74" s="103"/>
    </row>
    <row r="75" spans="2:11" s="8" customFormat="1" x14ac:dyDescent="0.25">
      <c r="B75" s="79" t="s">
        <v>87</v>
      </c>
      <c r="C75" s="126">
        <f>C68/$C$68*100</f>
        <v>100</v>
      </c>
      <c r="D75" s="126">
        <f t="shared" ref="D75:E75" si="10">D68/$C$68*100</f>
        <v>102.25730071033938</v>
      </c>
      <c r="E75" s="126">
        <f t="shared" si="10"/>
        <v>97.553275453827936</v>
      </c>
      <c r="F75" s="126">
        <f>F68/$C$68*100</f>
        <v>107.292817679558</v>
      </c>
      <c r="G75" s="126">
        <f>G68/$C$68*100</f>
        <v>112.0284135753749</v>
      </c>
      <c r="H75" s="125"/>
      <c r="I75" s="103"/>
      <c r="K75" s="103"/>
    </row>
    <row r="76" spans="2:11" s="8" customFormat="1" x14ac:dyDescent="0.25">
      <c r="B76" s="79" t="s">
        <v>88</v>
      </c>
      <c r="C76" s="126">
        <f>C69/$C$69*100</f>
        <v>100</v>
      </c>
      <c r="D76" s="126">
        <f t="shared" ref="D76:E76" si="11">D69/$C$69*100</f>
        <v>85.787451984635084</v>
      </c>
      <c r="E76" s="126">
        <f t="shared" si="11"/>
        <v>78.425096030729833</v>
      </c>
      <c r="F76" s="126">
        <f>F69/$C$69*100</f>
        <v>96.350832266325227</v>
      </c>
      <c r="G76" s="126">
        <f>G69/$C$69*100</f>
        <v>102.8169014084507</v>
      </c>
      <c r="H76" s="125"/>
      <c r="I76" s="103"/>
      <c r="K76" s="103"/>
    </row>
    <row r="77" spans="2:11" s="8" customFormat="1" x14ac:dyDescent="0.25">
      <c r="B77" s="79"/>
      <c r="C77" s="79"/>
      <c r="D77" s="79"/>
      <c r="E77" s="79"/>
      <c r="F77" s="79"/>
      <c r="G77" s="79"/>
      <c r="H77" s="125"/>
      <c r="I77" s="103"/>
      <c r="K77" s="103"/>
    </row>
    <row r="78" spans="2:11" s="8" customFormat="1" x14ac:dyDescent="0.25">
      <c r="H78" s="103"/>
      <c r="I78" s="103"/>
      <c r="K78" s="103"/>
    </row>
    <row r="79" spans="2:11" s="8" customFormat="1" ht="24.95" customHeight="1" x14ac:dyDescent="0.25">
      <c r="B79" s="1" t="s">
        <v>338</v>
      </c>
      <c r="H79" s="103"/>
      <c r="I79" s="103"/>
      <c r="K79" s="103"/>
    </row>
    <row r="80" spans="2:11" s="8" customFormat="1" ht="25.5" x14ac:dyDescent="0.25">
      <c r="B80" s="9" t="s">
        <v>11</v>
      </c>
      <c r="C80" s="105">
        <v>2018</v>
      </c>
      <c r="D80" s="105">
        <v>2019</v>
      </c>
      <c r="E80" s="105">
        <v>2020</v>
      </c>
      <c r="F80" s="105">
        <v>2021</v>
      </c>
      <c r="G80" s="105">
        <v>2022</v>
      </c>
      <c r="H80" s="106" t="s">
        <v>171</v>
      </c>
      <c r="I80" s="106" t="s">
        <v>172</v>
      </c>
      <c r="K80" s="122"/>
    </row>
    <row r="81" spans="2:11" s="8" customFormat="1" x14ac:dyDescent="0.25">
      <c r="B81" s="8" t="s">
        <v>86</v>
      </c>
      <c r="C81" s="104">
        <f>'[1]4. tipologia di clientela'!C31</f>
        <v>7632</v>
      </c>
      <c r="D81" s="104">
        <f>'[1]4. tipologia di clientela'!D31</f>
        <v>7036</v>
      </c>
      <c r="E81" s="104">
        <f>'[1]4. tipologia di clientela'!E31</f>
        <v>7731</v>
      </c>
      <c r="F81" s="104">
        <f>'[1]4. tipologia di clientela'!F31</f>
        <v>10389</v>
      </c>
      <c r="G81" s="104">
        <f>'[1]4. tipologia di clientela'!G31</f>
        <v>11761</v>
      </c>
      <c r="H81" s="107">
        <f>G81-C81</f>
        <v>4129</v>
      </c>
      <c r="I81" s="108">
        <f>(G81-C81)/C81</f>
        <v>0.54101153039832284</v>
      </c>
    </row>
    <row r="82" spans="2:11" s="8" customFormat="1" x14ac:dyDescent="0.25">
      <c r="B82" s="8" t="s">
        <v>87</v>
      </c>
      <c r="C82" s="104">
        <f>'[1]4. tipologia di clientela'!C32</f>
        <v>10735</v>
      </c>
      <c r="D82" s="104">
        <f>'[1]4. tipologia di clientela'!D32</f>
        <v>11367</v>
      </c>
      <c r="E82" s="104">
        <f>'[1]4. tipologia di clientela'!E32</f>
        <v>11910</v>
      </c>
      <c r="F82" s="104">
        <f>'[1]4. tipologia di clientela'!F32</f>
        <v>13225</v>
      </c>
      <c r="G82" s="104">
        <f>'[1]4. tipologia di clientela'!G32</f>
        <v>13299</v>
      </c>
      <c r="H82" s="107">
        <f>G82-C82</f>
        <v>2564</v>
      </c>
      <c r="I82" s="108">
        <f>(G82-C82)/C82</f>
        <v>0.23884489986027013</v>
      </c>
    </row>
    <row r="83" spans="2:11" s="8" customFormat="1" x14ac:dyDescent="0.25">
      <c r="B83" s="8" t="s">
        <v>88</v>
      </c>
      <c r="C83" s="104">
        <f>'[1]4. tipologia di clientela'!C33</f>
        <v>3752</v>
      </c>
      <c r="D83" s="104">
        <f>'[1]4. tipologia di clientela'!D33</f>
        <v>3694</v>
      </c>
      <c r="E83" s="104">
        <f>'[1]4. tipologia di clientela'!E33</f>
        <v>3235</v>
      </c>
      <c r="F83" s="104">
        <f>'[1]4. tipologia di clientela'!F33</f>
        <v>4307</v>
      </c>
      <c r="G83" s="104">
        <f>'[1]4. tipologia di clientela'!G33</f>
        <v>4193</v>
      </c>
      <c r="H83" s="107">
        <f>G83-C83</f>
        <v>441</v>
      </c>
      <c r="I83" s="108">
        <f>(G83-C83)/C83</f>
        <v>0.11753731343283583</v>
      </c>
    </row>
    <row r="84" spans="2:11" s="8" customFormat="1" x14ac:dyDescent="0.25">
      <c r="B84" s="109" t="s">
        <v>89</v>
      </c>
      <c r="C84" s="110">
        <f>SUM(C81:C83)</f>
        <v>22119</v>
      </c>
      <c r="D84" s="110">
        <f t="shared" ref="D84:E84" si="12">SUM(D81:D83)</f>
        <v>22097</v>
      </c>
      <c r="E84" s="110">
        <f t="shared" si="12"/>
        <v>22876</v>
      </c>
      <c r="F84" s="110">
        <f>SUM(F81:F83)</f>
        <v>27921</v>
      </c>
      <c r="G84" s="110">
        <f>SUM(G81:G83)</f>
        <v>29253</v>
      </c>
      <c r="H84" s="111">
        <f>G84-C84</f>
        <v>7134</v>
      </c>
      <c r="I84" s="112">
        <f>(G84-C84)/C84</f>
        <v>0.32252814322528145</v>
      </c>
    </row>
    <row r="85" spans="2:11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  <c r="K85" s="108"/>
    </row>
    <row r="86" spans="2:11" s="8" customFormat="1" x14ac:dyDescent="0.25">
      <c r="B86" s="79"/>
      <c r="C86" s="79"/>
      <c r="D86" s="79"/>
      <c r="E86" s="79"/>
      <c r="F86" s="79"/>
      <c r="G86" s="79"/>
      <c r="H86" s="125"/>
      <c r="I86" s="103"/>
      <c r="K86" s="103"/>
    </row>
    <row r="87" spans="2:11" s="8" customFormat="1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5"/>
      <c r="I87" s="103"/>
      <c r="K87" s="103"/>
    </row>
    <row r="88" spans="2:11" s="8" customFormat="1" x14ac:dyDescent="0.25">
      <c r="B88" s="79" t="s">
        <v>86</v>
      </c>
      <c r="C88" s="126">
        <f>C81/$C$81*100</f>
        <v>100</v>
      </c>
      <c r="D88" s="126">
        <f t="shared" ref="D88:E88" si="13">D81/$C$81*100</f>
        <v>92.190775681341719</v>
      </c>
      <c r="E88" s="126">
        <f t="shared" si="13"/>
        <v>101.29716981132076</v>
      </c>
      <c r="F88" s="126">
        <f>F81/$C$81*100</f>
        <v>136.12421383647799</v>
      </c>
      <c r="G88" s="126">
        <f>G81/$C$81*100</f>
        <v>154.1011530398323</v>
      </c>
      <c r="H88" s="125"/>
      <c r="I88" s="103"/>
      <c r="K88" s="103"/>
    </row>
    <row r="89" spans="2:11" s="8" customFormat="1" x14ac:dyDescent="0.25">
      <c r="B89" s="79" t="s">
        <v>87</v>
      </c>
      <c r="C89" s="126">
        <f>C82/$C$82*100</f>
        <v>100</v>
      </c>
      <c r="D89" s="126">
        <f t="shared" ref="D89:E89" si="14">D82/$C$82*100</f>
        <v>105.88728458313928</v>
      </c>
      <c r="E89" s="126">
        <f t="shared" si="14"/>
        <v>110.94550535631113</v>
      </c>
      <c r="F89" s="126">
        <f>F82/$C$82*100</f>
        <v>123.1951560316721</v>
      </c>
      <c r="G89" s="126">
        <f>G82/$C$82*100</f>
        <v>123.88448998602701</v>
      </c>
      <c r="H89" s="125"/>
      <c r="I89" s="103"/>
      <c r="K89" s="103"/>
    </row>
    <row r="90" spans="2:11" s="8" customFormat="1" x14ac:dyDescent="0.25">
      <c r="B90" s="79" t="s">
        <v>88</v>
      </c>
      <c r="C90" s="126">
        <f>C83/$C$83*100</f>
        <v>100</v>
      </c>
      <c r="D90" s="126">
        <f t="shared" ref="D90:E90" si="15">D83/$C$83*100</f>
        <v>98.454157782515992</v>
      </c>
      <c r="E90" s="126">
        <f t="shared" si="15"/>
        <v>86.220682302771863</v>
      </c>
      <c r="F90" s="126">
        <f>F83/$C$83*100</f>
        <v>114.79211087420043</v>
      </c>
      <c r="G90" s="126">
        <f>G83/$C$83*100</f>
        <v>111.75373134328359</v>
      </c>
      <c r="H90" s="125"/>
      <c r="I90" s="103"/>
      <c r="K90" s="103"/>
    </row>
    <row r="91" spans="2:11" s="8" customFormat="1" x14ac:dyDescent="0.25">
      <c r="H91" s="103"/>
      <c r="I91" s="103"/>
      <c r="K91" s="103"/>
    </row>
    <row r="92" spans="2:11" s="8" customFormat="1" x14ac:dyDescent="0.25">
      <c r="H92" s="103"/>
      <c r="I92" s="103"/>
      <c r="K92" s="103"/>
    </row>
    <row r="93" spans="2:11" s="8" customFormat="1" ht="24.95" customHeight="1" x14ac:dyDescent="0.25">
      <c r="B93" s="1" t="s">
        <v>339</v>
      </c>
      <c r="H93" s="103"/>
      <c r="I93" s="103"/>
      <c r="K93" s="103"/>
    </row>
    <row r="94" spans="2:11" s="8" customFormat="1" ht="25.5" x14ac:dyDescent="0.25">
      <c r="B94" s="9" t="s">
        <v>12</v>
      </c>
      <c r="C94" s="105">
        <v>2018</v>
      </c>
      <c r="D94" s="105">
        <v>2019</v>
      </c>
      <c r="E94" s="105">
        <v>2020</v>
      </c>
      <c r="F94" s="105">
        <v>2021</v>
      </c>
      <c r="G94" s="105">
        <v>2022</v>
      </c>
      <c r="H94" s="106" t="s">
        <v>171</v>
      </c>
      <c r="I94" s="106" t="s">
        <v>172</v>
      </c>
      <c r="K94" s="122"/>
    </row>
    <row r="95" spans="2:11" s="8" customFormat="1" x14ac:dyDescent="0.25">
      <c r="B95" s="8" t="s">
        <v>86</v>
      </c>
      <c r="C95" s="104">
        <f>'[1]4. tipologia di clientela'!C40</f>
        <v>1191</v>
      </c>
      <c r="D95" s="104">
        <f>'[1]4. tipologia di clientela'!D40</f>
        <v>1262</v>
      </c>
      <c r="E95" s="104">
        <f>'[1]4. tipologia di clientela'!E40</f>
        <v>1063</v>
      </c>
      <c r="F95" s="104">
        <f>'[1]4. tipologia di clientela'!F40</f>
        <v>1372</v>
      </c>
      <c r="G95" s="104">
        <f>'[1]4. tipologia di clientela'!G40</f>
        <v>1444</v>
      </c>
      <c r="H95" s="107">
        <f>G95-C95</f>
        <v>253</v>
      </c>
      <c r="I95" s="108">
        <f>(G95-C95)/C95</f>
        <v>0.21242653232577666</v>
      </c>
    </row>
    <row r="96" spans="2:11" s="8" customFormat="1" x14ac:dyDescent="0.25">
      <c r="B96" s="8" t="s">
        <v>87</v>
      </c>
      <c r="C96" s="104">
        <f>'[1]4. tipologia di clientela'!C41</f>
        <v>5692</v>
      </c>
      <c r="D96" s="104">
        <f>'[1]4. tipologia di clientela'!D41</f>
        <v>6027</v>
      </c>
      <c r="E96" s="104">
        <f>'[1]4. tipologia di clientela'!E41</f>
        <v>5658</v>
      </c>
      <c r="F96" s="104">
        <f>'[1]4. tipologia di clientela'!F41</f>
        <v>6291</v>
      </c>
      <c r="G96" s="104">
        <f>'[1]4. tipologia di clientela'!G41</f>
        <v>6260</v>
      </c>
      <c r="H96" s="107">
        <f>G96-C96</f>
        <v>568</v>
      </c>
      <c r="I96" s="108">
        <f>(G96-C96)/C96</f>
        <v>9.9789177793394232E-2</v>
      </c>
    </row>
    <row r="97" spans="2:11" s="8" customFormat="1" x14ac:dyDescent="0.25">
      <c r="B97" s="8" t="s">
        <v>88</v>
      </c>
      <c r="C97" s="104">
        <f>'[1]4. tipologia di clientela'!C42</f>
        <v>1646</v>
      </c>
      <c r="D97" s="104">
        <f>'[1]4. tipologia di clientela'!D42</f>
        <v>1727</v>
      </c>
      <c r="E97" s="104">
        <f>'[1]4. tipologia di clientela'!E42</f>
        <v>1376</v>
      </c>
      <c r="F97" s="104">
        <f>'[1]4. tipologia di clientela'!F42</f>
        <v>1616</v>
      </c>
      <c r="G97" s="104">
        <f>'[1]4. tipologia di clientela'!G42</f>
        <v>1771</v>
      </c>
      <c r="H97" s="107">
        <f>G97-C97</f>
        <v>125</v>
      </c>
      <c r="I97" s="108">
        <f>(G97-C97)/C97</f>
        <v>7.5941676792223578E-2</v>
      </c>
    </row>
    <row r="98" spans="2:11" s="8" customFormat="1" x14ac:dyDescent="0.25">
      <c r="B98" s="109" t="s">
        <v>89</v>
      </c>
      <c r="C98" s="110">
        <f>SUM(C95:C97)</f>
        <v>8529</v>
      </c>
      <c r="D98" s="110">
        <f t="shared" ref="D98:E98" si="16">SUM(D95:D97)</f>
        <v>9016</v>
      </c>
      <c r="E98" s="110">
        <f t="shared" si="16"/>
        <v>8097</v>
      </c>
      <c r="F98" s="110">
        <f>SUM(F95:F97)</f>
        <v>9279</v>
      </c>
      <c r="G98" s="110">
        <f>SUM(G95:G97)</f>
        <v>9475</v>
      </c>
      <c r="H98" s="111">
        <f>G98-C98</f>
        <v>946</v>
      </c>
      <c r="I98" s="112">
        <f>(G98-C98)/C98</f>
        <v>0.11091569937859069</v>
      </c>
    </row>
    <row r="99" spans="2:11" s="8" customFormat="1" ht="24.95" customHeight="1" x14ac:dyDescent="0.2">
      <c r="B99" s="21" t="s">
        <v>47</v>
      </c>
      <c r="C99" s="113"/>
      <c r="D99" s="113"/>
      <c r="E99" s="113"/>
      <c r="G99" s="113"/>
      <c r="H99" s="114"/>
      <c r="I99" s="115"/>
      <c r="K99" s="108"/>
    </row>
    <row r="100" spans="2:11" s="8" customFormat="1" x14ac:dyDescent="0.25">
      <c r="B100" s="79"/>
      <c r="C100" s="79"/>
      <c r="D100" s="79"/>
      <c r="E100" s="79"/>
      <c r="F100" s="79"/>
      <c r="G100" s="79"/>
      <c r="H100" s="125"/>
      <c r="I100" s="103"/>
      <c r="K100" s="103"/>
    </row>
    <row r="101" spans="2:11" s="8" customFormat="1" x14ac:dyDescent="0.25">
      <c r="B101" s="79"/>
      <c r="C101" s="125">
        <v>2018</v>
      </c>
      <c r="D101" s="125">
        <v>2019</v>
      </c>
      <c r="E101" s="125">
        <v>2020</v>
      </c>
      <c r="F101" s="125">
        <v>2021</v>
      </c>
      <c r="G101" s="125">
        <v>2022</v>
      </c>
      <c r="H101" s="125"/>
      <c r="I101" s="103"/>
      <c r="K101" s="103"/>
    </row>
    <row r="102" spans="2:11" s="8" customFormat="1" x14ac:dyDescent="0.25">
      <c r="B102" s="79" t="s">
        <v>86</v>
      </c>
      <c r="C102" s="126">
        <f>C95/$C$95*100</f>
        <v>100</v>
      </c>
      <c r="D102" s="126">
        <f t="shared" ref="D102:E102" si="17">D95/$C$95*100</f>
        <v>105.96137699412257</v>
      </c>
      <c r="E102" s="126">
        <f t="shared" si="17"/>
        <v>89.252728799328295</v>
      </c>
      <c r="F102" s="126">
        <f>F95/$C$95*100</f>
        <v>115.19731318219984</v>
      </c>
      <c r="G102" s="126">
        <f>G95/$C$95*100</f>
        <v>121.24265323257765</v>
      </c>
      <c r="H102" s="125"/>
      <c r="I102" s="103"/>
      <c r="K102" s="103"/>
    </row>
    <row r="103" spans="2:11" s="8" customFormat="1" x14ac:dyDescent="0.25">
      <c r="B103" s="79" t="s">
        <v>87</v>
      </c>
      <c r="C103" s="126">
        <f>C96/$C$96*100</f>
        <v>100</v>
      </c>
      <c r="D103" s="126">
        <f t="shared" ref="D103:E103" si="18">D96/$C$96*100</f>
        <v>105.88545326774421</v>
      </c>
      <c r="E103" s="126">
        <f t="shared" si="18"/>
        <v>99.402670414617006</v>
      </c>
      <c r="F103" s="126">
        <f>F96/$C$96*100</f>
        <v>110.52354181307098</v>
      </c>
      <c r="G103" s="126">
        <f>G96/$C$96*100</f>
        <v>109.97891777933941</v>
      </c>
      <c r="H103" s="125"/>
      <c r="I103" s="103"/>
      <c r="K103" s="103"/>
    </row>
    <row r="104" spans="2:11" s="8" customFormat="1" x14ac:dyDescent="0.25">
      <c r="B104" s="79" t="s">
        <v>88</v>
      </c>
      <c r="C104" s="126">
        <f>C97/$C$97*100</f>
        <v>100</v>
      </c>
      <c r="D104" s="126">
        <f t="shared" ref="D104:E104" si="19">D97/$C$97*100</f>
        <v>104.92102065613609</v>
      </c>
      <c r="E104" s="126">
        <f t="shared" si="19"/>
        <v>83.596597812879708</v>
      </c>
      <c r="F104" s="126">
        <f>F97/$C$97*100</f>
        <v>98.177399756986645</v>
      </c>
      <c r="G104" s="126">
        <f>G97/$C$97*100</f>
        <v>107.59416767922237</v>
      </c>
      <c r="H104" s="129"/>
      <c r="I104" s="103"/>
      <c r="K104" s="103"/>
    </row>
    <row r="105" spans="2:11" s="8" customFormat="1" x14ac:dyDescent="0.25">
      <c r="B105" s="79"/>
      <c r="C105" s="79"/>
      <c r="D105" s="79"/>
      <c r="E105" s="79"/>
      <c r="F105" s="79"/>
      <c r="G105" s="79"/>
      <c r="H105" s="125"/>
      <c r="I105" s="103"/>
      <c r="K105" s="103"/>
    </row>
    <row r="106" spans="2:11" s="8" customFormat="1" x14ac:dyDescent="0.25">
      <c r="H106" s="103"/>
      <c r="I106" s="103"/>
      <c r="K106" s="103"/>
    </row>
    <row r="107" spans="2:11" s="8" customFormat="1" ht="24.95" customHeight="1" x14ac:dyDescent="0.25">
      <c r="B107" s="1" t="s">
        <v>340</v>
      </c>
      <c r="H107" s="103"/>
      <c r="I107" s="103"/>
      <c r="K107" s="103"/>
    </row>
    <row r="108" spans="2:11" s="8" customFormat="1" ht="25.5" x14ac:dyDescent="0.25">
      <c r="B108" s="9" t="s">
        <v>13</v>
      </c>
      <c r="C108" s="105">
        <v>2018</v>
      </c>
      <c r="D108" s="105">
        <v>2019</v>
      </c>
      <c r="E108" s="105">
        <v>2020</v>
      </c>
      <c r="F108" s="105">
        <v>2021</v>
      </c>
      <c r="G108" s="105">
        <v>2022</v>
      </c>
      <c r="H108" s="106" t="s">
        <v>171</v>
      </c>
      <c r="I108" s="106" t="s">
        <v>172</v>
      </c>
      <c r="K108" s="122"/>
    </row>
    <row r="109" spans="2:11" s="8" customFormat="1" x14ac:dyDescent="0.25">
      <c r="B109" s="8" t="s">
        <v>86</v>
      </c>
      <c r="C109" s="104">
        <f>'[1]4. tipologia di clientela'!C49</f>
        <v>3304</v>
      </c>
      <c r="D109" s="104">
        <f>'[1]4. tipologia di clientela'!D49</f>
        <v>2935</v>
      </c>
      <c r="E109" s="104">
        <f>'[1]4. tipologia di clientela'!E49</f>
        <v>2827</v>
      </c>
      <c r="F109" s="104">
        <f>'[1]4. tipologia di clientela'!F49</f>
        <v>3353</v>
      </c>
      <c r="G109" s="104">
        <f>'[1]4. tipologia di clientela'!G49</f>
        <v>3238</v>
      </c>
      <c r="H109" s="107">
        <f>G109-C109</f>
        <v>-66</v>
      </c>
      <c r="I109" s="108">
        <f>(G109-C109)/C109</f>
        <v>-1.9975786924939468E-2</v>
      </c>
    </row>
    <row r="110" spans="2:11" s="8" customFormat="1" x14ac:dyDescent="0.25">
      <c r="B110" s="8" t="s">
        <v>87</v>
      </c>
      <c r="C110" s="104">
        <f>'[1]4. tipologia di clientela'!C50</f>
        <v>5650</v>
      </c>
      <c r="D110" s="104">
        <f>'[1]4. tipologia di clientela'!D50</f>
        <v>5856</v>
      </c>
      <c r="E110" s="104">
        <f>'[1]4. tipologia di clientela'!E50</f>
        <v>5973</v>
      </c>
      <c r="F110" s="104">
        <f>'[1]4. tipologia di clientela'!F50</f>
        <v>6195</v>
      </c>
      <c r="G110" s="104">
        <f>'[1]4. tipologia di clientela'!G50</f>
        <v>5822</v>
      </c>
      <c r="H110" s="107">
        <f>G110-C110</f>
        <v>172</v>
      </c>
      <c r="I110" s="108">
        <f>(G110-C110)/C110</f>
        <v>3.0442477876106194E-2</v>
      </c>
    </row>
    <row r="111" spans="2:11" s="8" customFormat="1" x14ac:dyDescent="0.25">
      <c r="B111" s="8" t="s">
        <v>88</v>
      </c>
      <c r="C111" s="104">
        <f>'[1]4. tipologia di clientela'!C51</f>
        <v>1817</v>
      </c>
      <c r="D111" s="104">
        <f>'[1]4. tipologia di clientela'!D51</f>
        <v>1770</v>
      </c>
      <c r="E111" s="104">
        <f>'[1]4. tipologia di clientela'!E51</f>
        <v>1613</v>
      </c>
      <c r="F111" s="104">
        <f>'[1]4. tipologia di clientela'!F51</f>
        <v>1852</v>
      </c>
      <c r="G111" s="104">
        <f>'[1]4. tipologia di clientela'!G51</f>
        <v>2074</v>
      </c>
      <c r="H111" s="107">
        <f>G111-C111</f>
        <v>257</v>
      </c>
      <c r="I111" s="108">
        <f>(G111-C111)/C111</f>
        <v>0.1414419372592185</v>
      </c>
    </row>
    <row r="112" spans="2:11" s="8" customFormat="1" x14ac:dyDescent="0.25">
      <c r="B112" s="109" t="s">
        <v>89</v>
      </c>
      <c r="C112" s="110">
        <f>SUM(C109:C111)</f>
        <v>10771</v>
      </c>
      <c r="D112" s="110">
        <f t="shared" ref="D112:E112" si="20">SUM(D109:D111)</f>
        <v>10561</v>
      </c>
      <c r="E112" s="110">
        <f t="shared" si="20"/>
        <v>10413</v>
      </c>
      <c r="F112" s="110">
        <f>SUM(F109:F111)</f>
        <v>11400</v>
      </c>
      <c r="G112" s="110">
        <f>SUM(G109:G111)</f>
        <v>11134</v>
      </c>
      <c r="H112" s="111">
        <f>G112-C112</f>
        <v>363</v>
      </c>
      <c r="I112" s="112">
        <f>(G112-C112)/C112</f>
        <v>3.3701606164701511E-2</v>
      </c>
    </row>
    <row r="113" spans="2:11" s="8" customFormat="1" ht="24.95" customHeight="1" x14ac:dyDescent="0.2">
      <c r="B113" s="21" t="s">
        <v>47</v>
      </c>
      <c r="C113" s="113"/>
      <c r="D113" s="113"/>
      <c r="E113" s="113"/>
      <c r="G113" s="113"/>
      <c r="H113" s="114"/>
      <c r="I113" s="115"/>
      <c r="K113" s="108"/>
    </row>
    <row r="114" spans="2:11" s="8" customFormat="1" x14ac:dyDescent="0.25">
      <c r="B114" s="79"/>
      <c r="C114" s="79"/>
      <c r="D114" s="79"/>
      <c r="E114" s="79"/>
      <c r="F114" s="79"/>
      <c r="G114" s="79"/>
      <c r="H114" s="125"/>
      <c r="I114" s="103"/>
      <c r="K114" s="103"/>
    </row>
    <row r="115" spans="2:11" s="8" customFormat="1" x14ac:dyDescent="0.25">
      <c r="B115" s="79"/>
      <c r="C115" s="125">
        <v>2018</v>
      </c>
      <c r="D115" s="125">
        <v>2019</v>
      </c>
      <c r="E115" s="125">
        <v>2020</v>
      </c>
      <c r="F115" s="125">
        <v>2021</v>
      </c>
      <c r="G115" s="125">
        <v>2022</v>
      </c>
      <c r="H115" s="125"/>
      <c r="I115" s="103"/>
      <c r="K115" s="103"/>
    </row>
    <row r="116" spans="2:11" s="8" customFormat="1" x14ac:dyDescent="0.25">
      <c r="B116" s="79" t="s">
        <v>86</v>
      </c>
      <c r="C116" s="126">
        <f>C109/$C$109*100</f>
        <v>100</v>
      </c>
      <c r="D116" s="126">
        <f t="shared" ref="D116:E116" si="21">D109/$C$109*100</f>
        <v>88.831719128329297</v>
      </c>
      <c r="E116" s="126">
        <f t="shared" si="21"/>
        <v>85.562953995157386</v>
      </c>
      <c r="F116" s="126">
        <f>F109/$C$109*100</f>
        <v>101.48305084745763</v>
      </c>
      <c r="G116" s="126">
        <f>G109/$C$109*100</f>
        <v>98.002421307506054</v>
      </c>
      <c r="H116" s="125"/>
      <c r="I116" s="103"/>
      <c r="K116" s="103"/>
    </row>
    <row r="117" spans="2:11" s="8" customFormat="1" x14ac:dyDescent="0.25">
      <c r="B117" s="79" t="s">
        <v>87</v>
      </c>
      <c r="C117" s="126">
        <f>C110/$C$110*100</f>
        <v>100</v>
      </c>
      <c r="D117" s="126">
        <f t="shared" ref="D117:E117" si="22">D110/$C$110*100</f>
        <v>103.64601769911503</v>
      </c>
      <c r="E117" s="126">
        <f t="shared" si="22"/>
        <v>105.71681415929204</v>
      </c>
      <c r="F117" s="126">
        <f>F110/$C$110*100</f>
        <v>109.64601769911503</v>
      </c>
      <c r="G117" s="126">
        <f>G110/$C$110*100</f>
        <v>103.04424778761062</v>
      </c>
      <c r="H117" s="125"/>
      <c r="I117" s="103"/>
      <c r="K117" s="103"/>
    </row>
    <row r="118" spans="2:11" s="8" customFormat="1" x14ac:dyDescent="0.25">
      <c r="B118" s="79" t="s">
        <v>88</v>
      </c>
      <c r="C118" s="126">
        <f>C111/$C$111*100</f>
        <v>100</v>
      </c>
      <c r="D118" s="126">
        <f t="shared" ref="D118:E118" si="23">D111/$C$111*100</f>
        <v>97.413318657127135</v>
      </c>
      <c r="E118" s="126">
        <f t="shared" si="23"/>
        <v>88.772702256466701</v>
      </c>
      <c r="F118" s="126">
        <f>F111/$C$111*100</f>
        <v>101.92625206384149</v>
      </c>
      <c r="G118" s="126">
        <f>G111/$C$111*100</f>
        <v>114.14419372592184</v>
      </c>
      <c r="H118" s="125"/>
      <c r="I118" s="103"/>
      <c r="K118" s="103"/>
    </row>
    <row r="119" spans="2:11" s="8" customFormat="1" x14ac:dyDescent="0.25">
      <c r="B119" s="79"/>
      <c r="C119" s="79"/>
      <c r="D119" s="79"/>
      <c r="E119" s="79"/>
      <c r="F119" s="79"/>
      <c r="G119" s="79"/>
      <c r="H119" s="125"/>
      <c r="I119" s="103"/>
      <c r="K119" s="103"/>
    </row>
    <row r="120" spans="2:11" s="8" customFormat="1" x14ac:dyDescent="0.25">
      <c r="B120" s="79"/>
      <c r="C120" s="79"/>
      <c r="D120" s="79"/>
      <c r="E120" s="79"/>
      <c r="F120" s="79"/>
      <c r="G120" s="79"/>
      <c r="H120" s="125"/>
      <c r="I120" s="103"/>
      <c r="K120" s="103"/>
    </row>
    <row r="121" spans="2:11" s="8" customFormat="1" x14ac:dyDescent="0.25">
      <c r="I121" s="103"/>
      <c r="J121" s="103"/>
      <c r="K121" s="103"/>
    </row>
    <row r="122" spans="2:11" s="8" customFormat="1" x14ac:dyDescent="0.25">
      <c r="I122" s="103"/>
      <c r="J122" s="103"/>
      <c r="K122" s="103"/>
    </row>
  </sheetData>
  <sheetProtection sheet="1" objects="1" scenarios="1"/>
  <mergeCells count="18"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  <mergeCell ref="B2:T4"/>
    <mergeCell ref="B7:B8"/>
    <mergeCell ref="C7:D8"/>
    <mergeCell ref="E7:J7"/>
    <mergeCell ref="E8:F8"/>
    <mergeCell ref="G8:H8"/>
    <mergeCell ref="I8:J8"/>
    <mergeCell ref="K8:L8"/>
  </mergeCells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51A44-C487-4ABF-B5FA-217A2B0A7FBD}">
  <sheetPr codeName="Foglio2">
    <tabColor theme="0"/>
    <pageSetUpPr fitToPage="1"/>
  </sheetPr>
  <dimension ref="B2:AB131"/>
  <sheetViews>
    <sheetView zoomScaleNormal="100" zoomScalePageLayoutView="125" workbookViewId="0">
      <selection activeCell="W8" sqref="W8"/>
    </sheetView>
  </sheetViews>
  <sheetFormatPr defaultColWidth="10" defaultRowHeight="12.75" x14ac:dyDescent="0.25"/>
  <cols>
    <col min="1" max="1" width="4.7109375" style="17" customWidth="1"/>
    <col min="2" max="2" width="21.5703125" style="17" customWidth="1"/>
    <col min="3" max="9" width="9.28515625" style="17" customWidth="1"/>
    <col min="10" max="10" width="10.140625" style="17" bestFit="1" customWidth="1"/>
    <col min="11" max="16" width="9.28515625" style="17" customWidth="1"/>
    <col min="17" max="17" width="10.140625" style="17" bestFit="1" customWidth="1"/>
    <col min="18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8" width="10" style="8"/>
    <col min="29" max="29" width="8.7109375" style="17" customWidth="1"/>
    <col min="30" max="31" width="10" style="17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2" spans="2:28" ht="15" customHeight="1" x14ac:dyDescent="0.25">
      <c r="B2" s="145" t="s">
        <v>174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  <c r="AA2" s="79"/>
    </row>
    <row r="3" spans="2:28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  <c r="AA3" s="79"/>
    </row>
    <row r="4" spans="2:28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  <c r="AA4" s="79"/>
    </row>
    <row r="5" spans="2:28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V5" s="79"/>
      <c r="W5" s="79"/>
      <c r="X5" s="79"/>
      <c r="Y5" s="79"/>
      <c r="Z5" s="79"/>
      <c r="AA5" s="79"/>
    </row>
    <row r="6" spans="2:28" s="65" customFormat="1" ht="24.95" customHeight="1" x14ac:dyDescent="0.25">
      <c r="B6" s="63" t="s">
        <v>192</v>
      </c>
      <c r="C6" s="64"/>
      <c r="D6" s="64"/>
      <c r="E6" s="64"/>
      <c r="F6" s="64"/>
      <c r="G6" s="64"/>
      <c r="H6" s="64"/>
      <c r="I6" s="64"/>
      <c r="J6" s="64"/>
      <c r="K6" s="64"/>
      <c r="L6" s="64"/>
      <c r="V6" s="99"/>
      <c r="W6" s="99"/>
      <c r="X6" s="99"/>
      <c r="Y6" s="99"/>
      <c r="Z6" s="99"/>
      <c r="AA6" s="99"/>
      <c r="AB6" s="102"/>
    </row>
    <row r="7" spans="2:28" ht="15" customHeight="1" x14ac:dyDescent="0.25">
      <c r="B7" s="146" t="s">
        <v>45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V7" s="79" t="s">
        <v>34</v>
      </c>
      <c r="W7" s="79"/>
      <c r="X7" s="79"/>
      <c r="Y7" s="79"/>
      <c r="Z7" s="79"/>
      <c r="AA7" s="79"/>
    </row>
    <row r="8" spans="2:28" ht="27" customHeight="1" x14ac:dyDescent="0.25">
      <c r="B8" s="147"/>
      <c r="C8" s="153"/>
      <c r="D8" s="153"/>
      <c r="E8" s="151" t="s">
        <v>35</v>
      </c>
      <c r="F8" s="151"/>
      <c r="G8" s="151" t="s">
        <v>36</v>
      </c>
      <c r="H8" s="151"/>
      <c r="I8" s="151" t="s">
        <v>353</v>
      </c>
      <c r="J8" s="151"/>
      <c r="K8" s="151" t="s">
        <v>42</v>
      </c>
      <c r="L8" s="151"/>
      <c r="V8" s="79"/>
      <c r="W8" s="79"/>
      <c r="X8" s="79"/>
      <c r="Y8" s="79"/>
      <c r="Z8" s="79"/>
      <c r="AA8" s="79"/>
    </row>
    <row r="9" spans="2:28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V9" s="79"/>
      <c r="W9" s="125" t="s">
        <v>35</v>
      </c>
      <c r="X9" s="125" t="s">
        <v>36</v>
      </c>
      <c r="Y9" s="125" t="s">
        <v>353</v>
      </c>
      <c r="Z9" s="125" t="s">
        <v>42</v>
      </c>
      <c r="AA9" s="79"/>
    </row>
    <row r="10" spans="2:28" x14ac:dyDescent="0.25">
      <c r="B10" s="17" t="s">
        <v>3</v>
      </c>
      <c r="C10" s="10">
        <f>$G$44</f>
        <v>694607</v>
      </c>
      <c r="D10" s="23">
        <v>1</v>
      </c>
      <c r="E10" s="10">
        <f>$G$40</f>
        <v>38592</v>
      </c>
      <c r="F10" s="12">
        <f>E10/$C$10</f>
        <v>5.5559474638176697E-2</v>
      </c>
      <c r="G10" s="10">
        <f>$G$41</f>
        <v>131595</v>
      </c>
      <c r="H10" s="12">
        <f>G10/$C$10</f>
        <v>0.18945245296980884</v>
      </c>
      <c r="I10" s="10">
        <f>$G$42</f>
        <v>523159</v>
      </c>
      <c r="J10" s="12">
        <f>I10/$C$10</f>
        <v>0.75317265734436878</v>
      </c>
      <c r="K10" s="10">
        <f>$G$43</f>
        <v>1261</v>
      </c>
      <c r="L10" s="12">
        <f>K10/$C$10</f>
        <v>1.8154150476456471E-3</v>
      </c>
      <c r="N10" s="17" t="s">
        <v>52</v>
      </c>
      <c r="V10" s="79" t="s">
        <v>4</v>
      </c>
      <c r="W10" s="126">
        <f>$E$11</f>
        <v>2423</v>
      </c>
      <c r="X10" s="126">
        <f>$G$11</f>
        <v>27528</v>
      </c>
      <c r="Y10" s="126">
        <f>$I$11</f>
        <v>96062</v>
      </c>
      <c r="Z10" s="126">
        <f>$K$11</f>
        <v>268</v>
      </c>
      <c r="AA10" s="79"/>
    </row>
    <row r="11" spans="2:28" x14ac:dyDescent="0.25">
      <c r="B11" s="17" t="s">
        <v>4</v>
      </c>
      <c r="C11" s="10">
        <f>$G$59</f>
        <v>126281</v>
      </c>
      <c r="D11" s="24">
        <v>1</v>
      </c>
      <c r="E11" s="10">
        <f>$G$55</f>
        <v>2423</v>
      </c>
      <c r="F11" s="15">
        <f>E11/$C$11</f>
        <v>1.9187367854229854E-2</v>
      </c>
      <c r="G11" s="10">
        <f>$G$56</f>
        <v>27528</v>
      </c>
      <c r="H11" s="15">
        <f>G11/$C$11</f>
        <v>0.2179900380896572</v>
      </c>
      <c r="I11" s="10">
        <f>$G$57</f>
        <v>96062</v>
      </c>
      <c r="J11" s="15">
        <f>I11/$C$11</f>
        <v>0.76070034288610322</v>
      </c>
      <c r="K11" s="10">
        <f>$G$58</f>
        <v>268</v>
      </c>
      <c r="L11" s="15">
        <f>K11/$C$11</f>
        <v>2.1222511700097401E-3</v>
      </c>
      <c r="V11" s="79"/>
      <c r="W11" s="79"/>
      <c r="X11" s="79"/>
      <c r="Y11" s="79"/>
      <c r="Z11" s="79"/>
      <c r="AA11" s="79"/>
    </row>
    <row r="12" spans="2:28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V12" s="79"/>
      <c r="W12" s="79"/>
      <c r="X12" s="79"/>
      <c r="Y12" s="79"/>
      <c r="Z12" s="79"/>
      <c r="AA12" s="79"/>
    </row>
    <row r="13" spans="2:28" ht="15" customHeight="1" x14ac:dyDescent="0.25">
      <c r="B13" s="17" t="s">
        <v>53</v>
      </c>
      <c r="C13" s="10">
        <f>$G$74</f>
        <v>21493</v>
      </c>
      <c r="D13" s="23">
        <v>1</v>
      </c>
      <c r="E13" s="10">
        <f>$G$70</f>
        <v>398</v>
      </c>
      <c r="F13" s="12">
        <f>E13/$C$13</f>
        <v>1.8517656911552598E-2</v>
      </c>
      <c r="G13" s="10">
        <f>$G$71</f>
        <v>5196</v>
      </c>
      <c r="H13" s="12">
        <f>G13/$C$13</f>
        <v>0.24175312892569673</v>
      </c>
      <c r="I13" s="10">
        <f>$G$72</f>
        <v>15862</v>
      </c>
      <c r="J13" s="12">
        <f>I13/$C$13</f>
        <v>0.73800772344484256</v>
      </c>
      <c r="K13" s="10">
        <f>$G$73</f>
        <v>37</v>
      </c>
      <c r="L13" s="12">
        <f>K13/$C$14</f>
        <v>6.3469191711266635E-4</v>
      </c>
    </row>
    <row r="14" spans="2:28" x14ac:dyDescent="0.25">
      <c r="B14" s="17" t="s">
        <v>5</v>
      </c>
      <c r="C14" s="10">
        <f>$G$89</f>
        <v>58296</v>
      </c>
      <c r="D14" s="23">
        <v>1</v>
      </c>
      <c r="E14" s="10">
        <f>$G$85</f>
        <v>819</v>
      </c>
      <c r="F14" s="12">
        <f>E14/$C$14</f>
        <v>1.4048991354466859E-2</v>
      </c>
      <c r="G14" s="10">
        <f>$G$86</f>
        <v>14254</v>
      </c>
      <c r="H14" s="12">
        <f>G14/$C$14</f>
        <v>0.24451077260875531</v>
      </c>
      <c r="I14" s="10">
        <f>$G$87</f>
        <v>43108</v>
      </c>
      <c r="J14" s="12">
        <f>I14/$C$14</f>
        <v>0.73946754494304923</v>
      </c>
      <c r="K14" s="10">
        <f>$G$88</f>
        <v>115</v>
      </c>
      <c r="L14" s="12">
        <f>K14/$C$14</f>
        <v>1.9726910937285578E-3</v>
      </c>
      <c r="P14" s="17" t="s">
        <v>49</v>
      </c>
      <c r="R14" s="17" t="s">
        <v>8</v>
      </c>
    </row>
    <row r="15" spans="2:28" x14ac:dyDescent="0.25">
      <c r="B15" s="17" t="s">
        <v>6</v>
      </c>
      <c r="C15" s="10">
        <f>$G$104</f>
        <v>23966</v>
      </c>
      <c r="D15" s="23">
        <v>1</v>
      </c>
      <c r="E15" s="10">
        <f>$G$100</f>
        <v>200</v>
      </c>
      <c r="F15" s="12">
        <f>E15/$C$15</f>
        <v>8.3451556371526327E-3</v>
      </c>
      <c r="G15" s="10">
        <f>$G$101</f>
        <v>3441</v>
      </c>
      <c r="H15" s="12">
        <f>G15/$C$15</f>
        <v>0.14357840273721104</v>
      </c>
      <c r="I15" s="10">
        <f>$G$102</f>
        <v>20302</v>
      </c>
      <c r="J15" s="12">
        <f>I15/$C$15</f>
        <v>0.84711674872736376</v>
      </c>
      <c r="K15" s="10">
        <f>$G$103</f>
        <v>23</v>
      </c>
      <c r="L15" s="12">
        <f>K15/$C$15</f>
        <v>9.5969289827255275E-4</v>
      </c>
    </row>
    <row r="16" spans="2:28" x14ac:dyDescent="0.25">
      <c r="B16" s="70" t="s">
        <v>7</v>
      </c>
      <c r="C16" s="14">
        <f>$G$119</f>
        <v>22526</v>
      </c>
      <c r="D16" s="24">
        <v>1</v>
      </c>
      <c r="E16" s="14">
        <f>$G$115</f>
        <v>1006</v>
      </c>
      <c r="F16" s="15">
        <f>E16/$C$16</f>
        <v>4.4659504572494006E-2</v>
      </c>
      <c r="G16" s="14">
        <f>$G$116</f>
        <v>4637</v>
      </c>
      <c r="H16" s="15">
        <f>G16/$C$16</f>
        <v>0.20585101660303648</v>
      </c>
      <c r="I16" s="14">
        <f>$G$117</f>
        <v>16790</v>
      </c>
      <c r="J16" s="15">
        <f>I16/$C$16</f>
        <v>0.74536091627452716</v>
      </c>
      <c r="K16" s="14">
        <f>$G$118</f>
        <v>93</v>
      </c>
      <c r="L16" s="15">
        <f>K16/$C$16</f>
        <v>4.1285625499422893E-3</v>
      </c>
    </row>
    <row r="17" spans="2:28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</row>
    <row r="18" spans="2:28" x14ac:dyDescent="0.25">
      <c r="B18" s="69"/>
    </row>
    <row r="19" spans="2:28" x14ac:dyDescent="0.25">
      <c r="S19" s="17" t="s">
        <v>8</v>
      </c>
    </row>
    <row r="20" spans="2:28" s="73" customFormat="1" ht="24.95" customHeight="1" x14ac:dyDescent="0.25">
      <c r="B20" s="63" t="s">
        <v>206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/>
      <c r="W20" s="25"/>
      <c r="X20" s="25"/>
      <c r="Y20" s="25"/>
      <c r="Z20" s="25"/>
      <c r="AA20" s="25"/>
      <c r="AB20" s="25"/>
    </row>
    <row r="21" spans="2:28" ht="15" customHeight="1" x14ac:dyDescent="0.25">
      <c r="B21" s="146" t="s">
        <v>45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</row>
    <row r="22" spans="2:28" ht="24.75" customHeight="1" x14ac:dyDescent="0.25">
      <c r="B22" s="147"/>
      <c r="C22" s="149"/>
      <c r="D22" s="149"/>
      <c r="E22" s="149"/>
      <c r="F22" s="151" t="s">
        <v>35</v>
      </c>
      <c r="G22" s="151"/>
      <c r="H22" s="151"/>
      <c r="I22" s="151" t="s">
        <v>36</v>
      </c>
      <c r="J22" s="151"/>
      <c r="K22" s="151"/>
      <c r="L22" s="151" t="s">
        <v>353</v>
      </c>
      <c r="M22" s="151"/>
      <c r="N22" s="151"/>
      <c r="O22" s="151" t="s">
        <v>42</v>
      </c>
      <c r="P22" s="151"/>
      <c r="Q22" s="151"/>
    </row>
    <row r="23" spans="2:28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67" t="s">
        <v>268</v>
      </c>
      <c r="P23" s="68" t="s">
        <v>169</v>
      </c>
      <c r="Q23" s="68" t="s">
        <v>170</v>
      </c>
      <c r="W23" s="8" t="s">
        <v>52</v>
      </c>
    </row>
    <row r="24" spans="2:28" x14ac:dyDescent="0.25">
      <c r="B24" s="17" t="s">
        <v>3</v>
      </c>
      <c r="C24" s="10">
        <f>$G$44</f>
        <v>694607</v>
      </c>
      <c r="D24" s="31">
        <f>G44-F44</f>
        <v>54777</v>
      </c>
      <c r="E24" s="19">
        <f>(G44-F44)/F44</f>
        <v>8.561180313520779E-2</v>
      </c>
      <c r="F24" s="10">
        <f>$G$40</f>
        <v>38592</v>
      </c>
      <c r="G24" s="31">
        <f>G40-F40</f>
        <v>1459</v>
      </c>
      <c r="H24" s="19">
        <f>(G40-F40)/F40</f>
        <v>3.9291196509842995E-2</v>
      </c>
      <c r="I24" s="10">
        <f>$G$41</f>
        <v>131595</v>
      </c>
      <c r="J24" s="31">
        <f>G41-F41</f>
        <v>8829</v>
      </c>
      <c r="K24" s="19">
        <f>(G41-F41)/F41</f>
        <v>7.191730609452128E-2</v>
      </c>
      <c r="L24" s="10">
        <f>$G$42</f>
        <v>523159</v>
      </c>
      <c r="M24" s="31">
        <f>G42-F42</f>
        <v>44858</v>
      </c>
      <c r="N24" s="19">
        <f>(G42-F42)/F42</f>
        <v>9.3786130491050612E-2</v>
      </c>
      <c r="O24" s="10">
        <f>$G$43</f>
        <v>1261</v>
      </c>
      <c r="P24" s="31">
        <f>G43-F43</f>
        <v>-369</v>
      </c>
      <c r="Q24" s="19">
        <f>(G43-F43)/F43</f>
        <v>-0.22638036809815951</v>
      </c>
    </row>
    <row r="25" spans="2:28" x14ac:dyDescent="0.25">
      <c r="B25" s="17" t="s">
        <v>4</v>
      </c>
      <c r="C25" s="10">
        <f>$G$59</f>
        <v>126281</v>
      </c>
      <c r="D25" s="31">
        <f>G59-F59</f>
        <v>5480</v>
      </c>
      <c r="E25" s="19">
        <f>(G59-F59)/F59</f>
        <v>4.5363862881929784E-2</v>
      </c>
      <c r="F25" s="10">
        <f>$G$55</f>
        <v>2423</v>
      </c>
      <c r="G25" s="31">
        <f>G55-F55</f>
        <v>-81</v>
      </c>
      <c r="H25" s="19">
        <f>(G55-F55)/F55</f>
        <v>-3.2348242811501594E-2</v>
      </c>
      <c r="I25" s="10">
        <f>$G$56</f>
        <v>27528</v>
      </c>
      <c r="J25" s="31">
        <f>G56-F56</f>
        <v>1055</v>
      </c>
      <c r="K25" s="19">
        <f>(G56-F56)/F56</f>
        <v>3.9851924602425114E-2</v>
      </c>
      <c r="L25" s="10">
        <f>$G$57</f>
        <v>96062</v>
      </c>
      <c r="M25" s="31">
        <f>G57-F57</f>
        <v>4666</v>
      </c>
      <c r="N25" s="19">
        <f>(G57-F57)/F57</f>
        <v>5.1052562475381855E-2</v>
      </c>
      <c r="O25" s="10">
        <f>$G$58</f>
        <v>268</v>
      </c>
      <c r="P25" s="31">
        <f>G58-F58</f>
        <v>-160</v>
      </c>
      <c r="Q25" s="19">
        <f>(G58-F58)/F58</f>
        <v>-0.37383177570093457</v>
      </c>
    </row>
    <row r="26" spans="2:28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</row>
    <row r="27" spans="2:28" ht="15" customHeight="1" x14ac:dyDescent="0.25">
      <c r="B27" s="17" t="s">
        <v>53</v>
      </c>
      <c r="C27" s="10">
        <f>$G$74</f>
        <v>21493</v>
      </c>
      <c r="D27" s="31">
        <f>G74-F74</f>
        <v>1573</v>
      </c>
      <c r="E27" s="19">
        <f>(G74-F74)/F74</f>
        <v>7.896586345381526E-2</v>
      </c>
      <c r="F27" s="10">
        <f>$G$70</f>
        <v>398</v>
      </c>
      <c r="G27" s="31">
        <f>G70-F70</f>
        <v>13</v>
      </c>
      <c r="H27" s="19">
        <f>(G70-F70)/F70</f>
        <v>3.3766233766233764E-2</v>
      </c>
      <c r="I27" s="10">
        <f>$G$71</f>
        <v>5196</v>
      </c>
      <c r="J27" s="31">
        <f>G71-F71</f>
        <v>599</v>
      </c>
      <c r="K27" s="19">
        <f>(G71-F71)/F71</f>
        <v>0.13030237111159451</v>
      </c>
      <c r="L27" s="10">
        <f>$G$72</f>
        <v>15862</v>
      </c>
      <c r="M27" s="31">
        <f>G72-F72</f>
        <v>983</v>
      </c>
      <c r="N27" s="19">
        <f>(G72-F72)/F72</f>
        <v>6.6066267894347733E-2</v>
      </c>
      <c r="O27" s="10">
        <f>$G$73</f>
        <v>37</v>
      </c>
      <c r="P27" s="31">
        <f>G73-F73</f>
        <v>-22</v>
      </c>
      <c r="Q27" s="78">
        <f>(G73-F73)/F73</f>
        <v>-0.3728813559322034</v>
      </c>
    </row>
    <row r="28" spans="2:28" x14ac:dyDescent="0.25">
      <c r="B28" s="17" t="s">
        <v>5</v>
      </c>
      <c r="C28" s="10">
        <f>$G$89</f>
        <v>58296</v>
      </c>
      <c r="D28" s="31">
        <f>G89-F89</f>
        <v>2907</v>
      </c>
      <c r="E28" s="19">
        <f>(G89-F89)/F89</f>
        <v>5.2483345068515409E-2</v>
      </c>
      <c r="F28" s="10">
        <f>$G$85</f>
        <v>819</v>
      </c>
      <c r="G28" s="31">
        <f>G85-F85</f>
        <v>-39</v>
      </c>
      <c r="H28" s="19">
        <f>(G85-F85)/F85</f>
        <v>-4.5454545454545456E-2</v>
      </c>
      <c r="I28" s="10">
        <f>$G$86</f>
        <v>14254</v>
      </c>
      <c r="J28" s="31">
        <f>G86-F86</f>
        <v>664</v>
      </c>
      <c r="K28" s="19">
        <f>(G86-F86)/F86</f>
        <v>4.8859455481972042E-2</v>
      </c>
      <c r="L28" s="10">
        <f>$G$87</f>
        <v>43108</v>
      </c>
      <c r="M28" s="31">
        <f>G87-F87</f>
        <v>2366</v>
      </c>
      <c r="N28" s="19">
        <f>(G87-F87)/F87</f>
        <v>5.8072750478621572E-2</v>
      </c>
      <c r="O28" s="10">
        <f>$G$88</f>
        <v>115</v>
      </c>
      <c r="P28" s="31">
        <f>G88-F88</f>
        <v>-84</v>
      </c>
      <c r="Q28" s="19">
        <f>(G74-F74)/F74</f>
        <v>7.896586345381526E-2</v>
      </c>
    </row>
    <row r="29" spans="2:28" x14ac:dyDescent="0.25">
      <c r="B29" s="17" t="s">
        <v>6</v>
      </c>
      <c r="C29" s="10">
        <f>$G$104</f>
        <v>23966</v>
      </c>
      <c r="D29" s="31">
        <f>G104-F104</f>
        <v>1101</v>
      </c>
      <c r="E29" s="19">
        <f>(G104-F104)/F104</f>
        <v>4.8152197682046795E-2</v>
      </c>
      <c r="F29" s="10">
        <f>$G$100</f>
        <v>200</v>
      </c>
      <c r="G29" s="31">
        <f>G100-F100</f>
        <v>5</v>
      </c>
      <c r="H29" s="19">
        <f>(G100-F100)/F100</f>
        <v>2.564102564102564E-2</v>
      </c>
      <c r="I29" s="10">
        <f>$G$101</f>
        <v>3441</v>
      </c>
      <c r="J29" s="31">
        <f>G101-F101</f>
        <v>-430</v>
      </c>
      <c r="K29" s="19">
        <f>(G101-F101)/F101</f>
        <v>-0.11108240764660295</v>
      </c>
      <c r="L29" s="10">
        <f>$G$102</f>
        <v>20302</v>
      </c>
      <c r="M29" s="31">
        <f>G102-F102</f>
        <v>1538</v>
      </c>
      <c r="N29" s="19">
        <f>(G102-F102)/F102</f>
        <v>8.1965465785546796E-2</v>
      </c>
      <c r="O29" s="10">
        <f>$G$103</f>
        <v>23</v>
      </c>
      <c r="P29" s="31">
        <f>G103-F103</f>
        <v>-12</v>
      </c>
      <c r="Q29" s="19">
        <f>(G103-F103)/F103</f>
        <v>-0.34285714285714286</v>
      </c>
    </row>
    <row r="30" spans="2:28" x14ac:dyDescent="0.25">
      <c r="B30" s="70" t="s">
        <v>7</v>
      </c>
      <c r="C30" s="14">
        <f>$G$119</f>
        <v>22526</v>
      </c>
      <c r="D30" s="31">
        <f>G119-F119</f>
        <v>-101</v>
      </c>
      <c r="E30" s="19">
        <f>(G119-F119)/F119</f>
        <v>-4.4636938171211385E-3</v>
      </c>
      <c r="F30" s="14">
        <f>$G$115</f>
        <v>1006</v>
      </c>
      <c r="G30" s="31">
        <f>G115-F115</f>
        <v>-60</v>
      </c>
      <c r="H30" s="19">
        <f>(G115-F115)/F115</f>
        <v>-5.6285178236397747E-2</v>
      </c>
      <c r="I30" s="14">
        <f>$G$116</f>
        <v>4637</v>
      </c>
      <c r="J30" s="74">
        <f>G116-F116</f>
        <v>222</v>
      </c>
      <c r="K30" s="16">
        <f>(G116-F116)/F116</f>
        <v>5.028312570781427E-2</v>
      </c>
      <c r="L30" s="14">
        <f>$G$117</f>
        <v>16790</v>
      </c>
      <c r="M30" s="74">
        <f>G117-F117</f>
        <v>-221</v>
      </c>
      <c r="N30" s="16">
        <f>(G117-F117)/F117</f>
        <v>-1.2991593674681088E-2</v>
      </c>
      <c r="O30" s="14">
        <f>$G$118</f>
        <v>93</v>
      </c>
      <c r="P30" s="74">
        <f>G118-F118</f>
        <v>-42</v>
      </c>
      <c r="Q30" s="16">
        <f>(G118-F118)/F118</f>
        <v>-0.31111111111111112</v>
      </c>
      <c r="S30" s="17" t="s">
        <v>8</v>
      </c>
    </row>
    <row r="31" spans="2:28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</row>
    <row r="32" spans="2:28" x14ac:dyDescent="0.25">
      <c r="B32" s="69"/>
    </row>
    <row r="33" spans="2:20" x14ac:dyDescent="0.25">
      <c r="B33" s="69"/>
    </row>
    <row r="34" spans="2:20" x14ac:dyDescent="0.25">
      <c r="B34" s="145" t="s">
        <v>254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6" spans="2:20" x14ac:dyDescent="0.25"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</row>
    <row r="38" spans="2:20" s="8" customFormat="1" ht="24.95" customHeight="1" x14ac:dyDescent="0.25">
      <c r="B38" s="1" t="s">
        <v>269</v>
      </c>
    </row>
    <row r="39" spans="2:20" s="8" customFormat="1" ht="25.5" x14ac:dyDescent="0.25">
      <c r="B39" s="9" t="s">
        <v>10</v>
      </c>
      <c r="C39" s="105">
        <v>2018</v>
      </c>
      <c r="D39" s="105">
        <v>2019</v>
      </c>
      <c r="E39" s="105">
        <v>2020</v>
      </c>
      <c r="F39" s="105">
        <v>2021</v>
      </c>
      <c r="G39" s="105">
        <v>2022</v>
      </c>
      <c r="H39" s="106" t="s">
        <v>171</v>
      </c>
      <c r="I39" s="106" t="s">
        <v>172</v>
      </c>
    </row>
    <row r="40" spans="2:20" s="8" customFormat="1" x14ac:dyDescent="0.25">
      <c r="B40" s="8" t="s">
        <v>35</v>
      </c>
      <c r="C40" s="104">
        <f>'[1]1. Macrosettori'!C4</f>
        <v>41061</v>
      </c>
      <c r="D40" s="104">
        <f>'[1]1. Macrosettori'!D4</f>
        <v>41536</v>
      </c>
      <c r="E40" s="104">
        <f>'[1]1. Macrosettori'!E4</f>
        <v>41405</v>
      </c>
      <c r="F40" s="104">
        <f>'[1]1. Macrosettori'!F4</f>
        <v>37133</v>
      </c>
      <c r="G40" s="104">
        <f>'[1]1. Macrosettori'!G4</f>
        <v>38592</v>
      </c>
      <c r="H40" s="107">
        <f>G40-C40</f>
        <v>-2469</v>
      </c>
      <c r="I40" s="108">
        <f>(G40-C40)/C40</f>
        <v>-6.0130050412800465E-2</v>
      </c>
    </row>
    <row r="41" spans="2:20" s="8" customFormat="1" x14ac:dyDescent="0.25">
      <c r="B41" s="8" t="s">
        <v>36</v>
      </c>
      <c r="C41" s="104">
        <f>'[1]1. Macrosettori'!C5</f>
        <v>135382</v>
      </c>
      <c r="D41" s="104">
        <f>'[1]1. Macrosettori'!D5</f>
        <v>111268</v>
      </c>
      <c r="E41" s="104">
        <f>'[1]1. Macrosettori'!E5</f>
        <v>93362</v>
      </c>
      <c r="F41" s="104">
        <f>'[1]1. Macrosettori'!F5</f>
        <v>122766</v>
      </c>
      <c r="G41" s="104">
        <f>'[1]1. Macrosettori'!G5</f>
        <v>131595</v>
      </c>
      <c r="H41" s="107">
        <f>G41-C41</f>
        <v>-3787</v>
      </c>
      <c r="I41" s="108">
        <f>(G41-C41)/C41</f>
        <v>-2.797269947260345E-2</v>
      </c>
    </row>
    <row r="42" spans="2:20" s="8" customFormat="1" x14ac:dyDescent="0.25">
      <c r="B42" s="8" t="s">
        <v>353</v>
      </c>
      <c r="C42" s="104">
        <f>'[1]1. Macrosettori'!C6</f>
        <v>489709</v>
      </c>
      <c r="D42" s="104">
        <f>'[1]1. Macrosettori'!D6</f>
        <v>486624</v>
      </c>
      <c r="E42" s="104">
        <f>'[1]1. Macrosettori'!E6</f>
        <v>409830</v>
      </c>
      <c r="F42" s="104">
        <f>'[1]1. Macrosettori'!F6</f>
        <v>478301</v>
      </c>
      <c r="G42" s="104">
        <f>'[1]1. Macrosettori'!G6</f>
        <v>523159</v>
      </c>
      <c r="H42" s="107">
        <f>G42-C42</f>
        <v>33450</v>
      </c>
      <c r="I42" s="108">
        <f>(G42-C42)/C42</f>
        <v>6.83058714461037E-2</v>
      </c>
    </row>
    <row r="43" spans="2:20" s="8" customFormat="1" x14ac:dyDescent="0.25">
      <c r="B43" s="8" t="s">
        <v>42</v>
      </c>
      <c r="C43" s="104">
        <f>'[1]1. Macrosettori'!C7</f>
        <v>1589</v>
      </c>
      <c r="D43" s="104">
        <f>'[1]1. Macrosettori'!D7</f>
        <v>1902</v>
      </c>
      <c r="E43" s="104">
        <f>'[1]1. Macrosettori'!E7</f>
        <v>1424</v>
      </c>
      <c r="F43" s="104">
        <f>'[1]1. Macrosettori'!F7</f>
        <v>1630</v>
      </c>
      <c r="G43" s="104">
        <f>'[1]1. Macrosettori'!G7</f>
        <v>1261</v>
      </c>
      <c r="H43" s="107">
        <f>G43-C43</f>
        <v>-328</v>
      </c>
      <c r="I43" s="108">
        <f>(G43-C43)/C43</f>
        <v>-0.20641913152926369</v>
      </c>
    </row>
    <row r="44" spans="2:20" s="8" customFormat="1" x14ac:dyDescent="0.25">
      <c r="B44" s="109" t="s">
        <v>1</v>
      </c>
      <c r="C44" s="110">
        <f>SUM(C40:C43)</f>
        <v>667741</v>
      </c>
      <c r="D44" s="110">
        <f t="shared" ref="D44:E44" si="0">SUM(D40:D43)</f>
        <v>641330</v>
      </c>
      <c r="E44" s="110">
        <f t="shared" si="0"/>
        <v>546021</v>
      </c>
      <c r="F44" s="110">
        <f>SUM(F40:F43)</f>
        <v>639830</v>
      </c>
      <c r="G44" s="110">
        <f>SUM(G40:G43)</f>
        <v>694607</v>
      </c>
      <c r="H44" s="111">
        <f>G44-C44</f>
        <v>26866</v>
      </c>
      <c r="I44" s="112">
        <f>(G44-C44)/C44</f>
        <v>4.0234162646894528E-2</v>
      </c>
    </row>
    <row r="45" spans="2:20" s="8" customFormat="1" ht="24.95" customHeight="1" x14ac:dyDescent="0.2">
      <c r="B45" s="21" t="s">
        <v>47</v>
      </c>
      <c r="C45" s="113"/>
      <c r="D45" s="113"/>
      <c r="E45" s="113"/>
      <c r="F45" s="113"/>
      <c r="G45" s="114"/>
      <c r="H45" s="115"/>
      <c r="I45" s="108"/>
    </row>
    <row r="46" spans="2:20" s="8" customFormat="1" x14ac:dyDescent="0.25">
      <c r="B46" s="127"/>
      <c r="C46" s="128"/>
      <c r="D46" s="128"/>
      <c r="E46" s="128"/>
      <c r="F46" s="128"/>
      <c r="G46" s="129"/>
      <c r="H46" s="108"/>
      <c r="I46" s="108"/>
    </row>
    <row r="47" spans="2:20" s="8" customFormat="1" x14ac:dyDescent="0.25">
      <c r="B47" s="79"/>
      <c r="C47" s="125">
        <v>2018</v>
      </c>
      <c r="D47" s="125">
        <v>2019</v>
      </c>
      <c r="E47" s="125">
        <v>2020</v>
      </c>
      <c r="F47" s="125">
        <v>2021</v>
      </c>
      <c r="G47" s="125">
        <v>2022</v>
      </c>
      <c r="H47" s="107"/>
      <c r="I47" s="108"/>
    </row>
    <row r="48" spans="2:20" s="8" customFormat="1" x14ac:dyDescent="0.25">
      <c r="B48" s="79" t="s">
        <v>35</v>
      </c>
      <c r="C48" s="126">
        <f>C40/$C$40*100</f>
        <v>100</v>
      </c>
      <c r="D48" s="126">
        <f t="shared" ref="D48:G48" si="1">D40/$C$40*100</f>
        <v>101.15681546966708</v>
      </c>
      <c r="E48" s="126">
        <f t="shared" si="1"/>
        <v>100.83777794013784</v>
      </c>
      <c r="F48" s="126">
        <f t="shared" si="1"/>
        <v>90.433744916100437</v>
      </c>
      <c r="G48" s="126">
        <f t="shared" si="1"/>
        <v>93.986994958719947</v>
      </c>
      <c r="H48" s="107"/>
      <c r="I48" s="108"/>
    </row>
    <row r="49" spans="2:9" s="8" customFormat="1" x14ac:dyDescent="0.25">
      <c r="B49" s="79" t="s">
        <v>36</v>
      </c>
      <c r="C49" s="126">
        <f>C41/$C$41*100</f>
        <v>100</v>
      </c>
      <c r="D49" s="126">
        <f t="shared" ref="D49:G49" si="2">D41/$C$41*100</f>
        <v>82.188178635269097</v>
      </c>
      <c r="E49" s="126">
        <f t="shared" si="2"/>
        <v>68.96190040034864</v>
      </c>
      <c r="F49" s="126">
        <f t="shared" si="2"/>
        <v>90.681183613774351</v>
      </c>
      <c r="G49" s="126">
        <f t="shared" si="2"/>
        <v>97.202730052739653</v>
      </c>
      <c r="H49" s="107"/>
      <c r="I49" s="108"/>
    </row>
    <row r="50" spans="2:9" s="8" customFormat="1" x14ac:dyDescent="0.25">
      <c r="B50" s="79" t="s">
        <v>353</v>
      </c>
      <c r="C50" s="126">
        <f>C42/$C$42*100</f>
        <v>100</v>
      </c>
      <c r="D50" s="126">
        <f t="shared" ref="D50:G50" si="3">D42/$C$42*100</f>
        <v>99.37003404062412</v>
      </c>
      <c r="E50" s="126">
        <f t="shared" si="3"/>
        <v>83.688476217508764</v>
      </c>
      <c r="F50" s="126">
        <f t="shared" si="3"/>
        <v>97.670453269186396</v>
      </c>
      <c r="G50" s="126">
        <f t="shared" si="3"/>
        <v>106.83058714461038</v>
      </c>
      <c r="H50" s="107"/>
      <c r="I50" s="108"/>
    </row>
    <row r="51" spans="2:9" s="8" customFormat="1" x14ac:dyDescent="0.2">
      <c r="B51" s="7"/>
      <c r="C51" s="117"/>
      <c r="D51" s="117"/>
      <c r="E51" s="117"/>
      <c r="G51" s="117"/>
      <c r="H51" s="107"/>
      <c r="I51" s="108"/>
    </row>
    <row r="52" spans="2:9" s="8" customFormat="1" x14ac:dyDescent="0.25">
      <c r="H52" s="103"/>
      <c r="I52" s="103"/>
    </row>
    <row r="53" spans="2:9" s="8" customFormat="1" ht="24.95" customHeight="1" x14ac:dyDescent="0.25">
      <c r="B53" s="1" t="s">
        <v>270</v>
      </c>
      <c r="H53" s="103"/>
      <c r="I53" s="103"/>
    </row>
    <row r="54" spans="2:9" s="8" customFormat="1" ht="25.5" x14ac:dyDescent="0.25">
      <c r="B54" s="9" t="s">
        <v>15</v>
      </c>
      <c r="C54" s="105">
        <v>2018</v>
      </c>
      <c r="D54" s="105">
        <v>2019</v>
      </c>
      <c r="E54" s="105">
        <v>2020</v>
      </c>
      <c r="F54" s="105">
        <v>2021</v>
      </c>
      <c r="G54" s="105">
        <v>2022</v>
      </c>
      <c r="H54" s="106" t="s">
        <v>171</v>
      </c>
      <c r="I54" s="106" t="s">
        <v>172</v>
      </c>
    </row>
    <row r="55" spans="2:9" s="8" customFormat="1" x14ac:dyDescent="0.25">
      <c r="B55" s="8" t="s">
        <v>35</v>
      </c>
      <c r="C55" s="104">
        <f>'[1]1. Macrosettori'!C14</f>
        <v>2850</v>
      </c>
      <c r="D55" s="104">
        <f>'[1]1. Macrosettori'!D14</f>
        <v>2751</v>
      </c>
      <c r="E55" s="104">
        <f>'[1]1. Macrosettori'!E14</f>
        <v>2843</v>
      </c>
      <c r="F55" s="104">
        <f>'[1]1. Macrosettori'!F14</f>
        <v>2504</v>
      </c>
      <c r="G55" s="104">
        <f>'[1]1. Macrosettori'!G14</f>
        <v>2423</v>
      </c>
      <c r="H55" s="107">
        <f>G55-C55</f>
        <v>-427</v>
      </c>
      <c r="I55" s="108">
        <f>(G55-C55)/C55</f>
        <v>-0.14982456140350878</v>
      </c>
    </row>
    <row r="56" spans="2:9" s="8" customFormat="1" x14ac:dyDescent="0.25">
      <c r="B56" s="8" t="s">
        <v>36</v>
      </c>
      <c r="C56" s="104">
        <f>'[1]1. Macrosettori'!C15</f>
        <v>27710</v>
      </c>
      <c r="D56" s="104">
        <f>'[1]1. Macrosettori'!D15</f>
        <v>22726</v>
      </c>
      <c r="E56" s="104">
        <f>'[1]1. Macrosettori'!E15</f>
        <v>19525</v>
      </c>
      <c r="F56" s="104">
        <f>'[1]1. Macrosettori'!F15</f>
        <v>26473</v>
      </c>
      <c r="G56" s="104">
        <f>'[1]1. Macrosettori'!G15</f>
        <v>27528</v>
      </c>
      <c r="H56" s="107">
        <f>G56-C56</f>
        <v>-182</v>
      </c>
      <c r="I56" s="108">
        <f>(G56-C56)/C56</f>
        <v>-6.5680259833994946E-3</v>
      </c>
    </row>
    <row r="57" spans="2:9" s="8" customFormat="1" x14ac:dyDescent="0.25">
      <c r="B57" s="8" t="s">
        <v>353</v>
      </c>
      <c r="C57" s="104">
        <f>'[1]1. Macrosettori'!C16</f>
        <v>87678</v>
      </c>
      <c r="D57" s="104">
        <f>'[1]1. Macrosettori'!D16</f>
        <v>86606</v>
      </c>
      <c r="E57" s="104">
        <f>'[1]1. Macrosettori'!E16</f>
        <v>75559</v>
      </c>
      <c r="F57" s="104">
        <f>'[1]1. Macrosettori'!F16</f>
        <v>91396</v>
      </c>
      <c r="G57" s="104">
        <f>'[1]1. Macrosettori'!G16</f>
        <v>96062</v>
      </c>
      <c r="H57" s="107">
        <f>G57-C57</f>
        <v>8384</v>
      </c>
      <c r="I57" s="108">
        <f>(G57-C57)/C57</f>
        <v>9.562261912908597E-2</v>
      </c>
    </row>
    <row r="58" spans="2:9" s="8" customFormat="1" x14ac:dyDescent="0.25">
      <c r="B58" s="8" t="s">
        <v>42</v>
      </c>
      <c r="C58" s="104">
        <f>'[1]1. Macrosettori'!C17</f>
        <v>399</v>
      </c>
      <c r="D58" s="104">
        <f>'[1]1. Macrosettori'!D17</f>
        <v>359</v>
      </c>
      <c r="E58" s="104">
        <f>'[1]1. Macrosettori'!E17</f>
        <v>321</v>
      </c>
      <c r="F58" s="104">
        <f>'[1]1. Macrosettori'!F17</f>
        <v>428</v>
      </c>
      <c r="G58" s="104">
        <f>'[1]1. Macrosettori'!G17</f>
        <v>268</v>
      </c>
      <c r="H58" s="107">
        <f>G58-C58</f>
        <v>-131</v>
      </c>
      <c r="I58" s="108">
        <f>(G58-C58)/C58</f>
        <v>-0.32832080200501251</v>
      </c>
    </row>
    <row r="59" spans="2:9" s="8" customFormat="1" x14ac:dyDescent="0.25">
      <c r="B59" s="109" t="s">
        <v>1</v>
      </c>
      <c r="C59" s="110">
        <f>SUM(C55:C58)</f>
        <v>118637</v>
      </c>
      <c r="D59" s="110">
        <f t="shared" ref="D59:E59" si="4">SUM(D55:D58)</f>
        <v>112442</v>
      </c>
      <c r="E59" s="110">
        <f t="shared" si="4"/>
        <v>98248</v>
      </c>
      <c r="F59" s="110">
        <f>SUM(F55:F58)</f>
        <v>120801</v>
      </c>
      <c r="G59" s="110">
        <f>SUM(G55:G58)</f>
        <v>126281</v>
      </c>
      <c r="H59" s="111">
        <f>G59-C59</f>
        <v>7644</v>
      </c>
      <c r="I59" s="112">
        <f>(G59-C59)/C59</f>
        <v>6.4431838296652819E-2</v>
      </c>
    </row>
    <row r="60" spans="2:9" s="8" customFormat="1" ht="24.95" customHeight="1" x14ac:dyDescent="0.2">
      <c r="B60" s="21" t="s">
        <v>47</v>
      </c>
      <c r="C60" s="113"/>
      <c r="D60" s="113"/>
      <c r="E60" s="113"/>
      <c r="G60" s="113"/>
      <c r="H60" s="114"/>
      <c r="I60" s="115"/>
    </row>
    <row r="61" spans="2:9" s="8" customFormat="1" x14ac:dyDescent="0.25">
      <c r="B61" s="127"/>
      <c r="C61" s="126"/>
      <c r="D61" s="126"/>
      <c r="E61" s="126"/>
      <c r="F61" s="79"/>
      <c r="G61" s="126"/>
      <c r="H61" s="129"/>
      <c r="I61" s="108"/>
    </row>
    <row r="62" spans="2:9" s="8" customFormat="1" x14ac:dyDescent="0.25">
      <c r="B62" s="79"/>
      <c r="C62" s="125">
        <v>2018</v>
      </c>
      <c r="D62" s="125">
        <v>2019</v>
      </c>
      <c r="E62" s="125">
        <v>2020</v>
      </c>
      <c r="F62" s="125">
        <v>2021</v>
      </c>
      <c r="G62" s="125">
        <v>2022</v>
      </c>
      <c r="H62" s="129"/>
      <c r="I62" s="108"/>
    </row>
    <row r="63" spans="2:9" s="8" customFormat="1" x14ac:dyDescent="0.25">
      <c r="B63" s="79" t="s">
        <v>35</v>
      </c>
      <c r="C63" s="126">
        <f>C55/$C$55*100</f>
        <v>100</v>
      </c>
      <c r="D63" s="126">
        <f t="shared" ref="D63:E63" si="5">D55/$C$55*100</f>
        <v>96.526315789473685</v>
      </c>
      <c r="E63" s="126">
        <f t="shared" si="5"/>
        <v>99.754385964912288</v>
      </c>
      <c r="F63" s="126">
        <f>F55/$C$55*100</f>
        <v>87.859649122807014</v>
      </c>
      <c r="G63" s="126">
        <f>G55/$C$55*100</f>
        <v>85.017543859649123</v>
      </c>
      <c r="H63" s="129"/>
      <c r="I63" s="108"/>
    </row>
    <row r="64" spans="2:9" s="8" customFormat="1" x14ac:dyDescent="0.25">
      <c r="B64" s="79" t="s">
        <v>36</v>
      </c>
      <c r="C64" s="126">
        <f>C56/$C$56*100</f>
        <v>100</v>
      </c>
      <c r="D64" s="126">
        <f t="shared" ref="D64:E64" si="6">D56/$C$56*100</f>
        <v>82.013713460844457</v>
      </c>
      <c r="E64" s="126">
        <f t="shared" si="6"/>
        <v>70.461927102129195</v>
      </c>
      <c r="F64" s="126">
        <f>F56/$C$56*100</f>
        <v>95.535907614579571</v>
      </c>
      <c r="G64" s="126">
        <f>G56/$C$56*100</f>
        <v>99.343197401660049</v>
      </c>
      <c r="H64" s="129"/>
      <c r="I64" s="108"/>
    </row>
    <row r="65" spans="2:9" s="8" customFormat="1" x14ac:dyDescent="0.25">
      <c r="B65" s="79" t="s">
        <v>353</v>
      </c>
      <c r="C65" s="126">
        <f>C57/$C$57*100</f>
        <v>100</v>
      </c>
      <c r="D65" s="126">
        <f t="shared" ref="D65:E65" si="7">D57/$C$57*100</f>
        <v>98.777344373731154</v>
      </c>
      <c r="E65" s="126">
        <f t="shared" si="7"/>
        <v>86.177832523552084</v>
      </c>
      <c r="F65" s="126">
        <f>F57/$C$57*100</f>
        <v>104.24051643513765</v>
      </c>
      <c r="G65" s="126">
        <f>G57/$C$57*100</f>
        <v>109.56226191290858</v>
      </c>
      <c r="H65" s="129"/>
      <c r="I65" s="108"/>
    </row>
    <row r="66" spans="2:9" s="8" customFormat="1" x14ac:dyDescent="0.25">
      <c r="C66" s="104"/>
      <c r="D66" s="104"/>
      <c r="E66" s="104"/>
      <c r="G66" s="104"/>
      <c r="H66" s="107"/>
      <c r="I66" s="108"/>
    </row>
    <row r="67" spans="2:9" s="8" customFormat="1" x14ac:dyDescent="0.25">
      <c r="H67" s="103"/>
      <c r="I67" s="103"/>
    </row>
    <row r="68" spans="2:9" s="8" customFormat="1" ht="24.95" customHeight="1" x14ac:dyDescent="0.25">
      <c r="B68" s="1" t="s">
        <v>271</v>
      </c>
      <c r="H68" s="103"/>
      <c r="I68" s="103"/>
    </row>
    <row r="69" spans="2:9" s="8" customFormat="1" ht="25.5" x14ac:dyDescent="0.25">
      <c r="B69" s="9" t="s">
        <v>54</v>
      </c>
      <c r="C69" s="105">
        <v>2018</v>
      </c>
      <c r="D69" s="105">
        <v>2019</v>
      </c>
      <c r="E69" s="105">
        <v>2020</v>
      </c>
      <c r="F69" s="105">
        <v>2021</v>
      </c>
      <c r="G69" s="105">
        <v>2022</v>
      </c>
      <c r="H69" s="106" t="s">
        <v>171</v>
      </c>
      <c r="I69" s="106" t="s">
        <v>172</v>
      </c>
    </row>
    <row r="70" spans="2:9" s="8" customFormat="1" x14ac:dyDescent="0.25">
      <c r="B70" s="8" t="s">
        <v>35</v>
      </c>
      <c r="C70" s="104">
        <f>'[1]1. Macrosettori'!C24</f>
        <v>330</v>
      </c>
      <c r="D70" s="104">
        <f>'[1]1. Macrosettori'!D24</f>
        <v>348</v>
      </c>
      <c r="E70" s="104">
        <f>'[1]1. Macrosettori'!E24</f>
        <v>429</v>
      </c>
      <c r="F70" s="104">
        <f>'[1]1. Macrosettori'!F24</f>
        <v>385</v>
      </c>
      <c r="G70" s="104">
        <f>'[1]1. Macrosettori'!G24</f>
        <v>398</v>
      </c>
      <c r="H70" s="107">
        <f>G70-C70</f>
        <v>68</v>
      </c>
      <c r="I70" s="108">
        <f>(G70-C70)/C70</f>
        <v>0.20606060606060606</v>
      </c>
    </row>
    <row r="71" spans="2:9" s="8" customFormat="1" x14ac:dyDescent="0.25">
      <c r="B71" s="8" t="s">
        <v>36</v>
      </c>
      <c r="C71" s="104">
        <f>'[1]1. Macrosettori'!C25</f>
        <v>5469</v>
      </c>
      <c r="D71" s="104">
        <f>'[1]1. Macrosettori'!D25</f>
        <v>3904</v>
      </c>
      <c r="E71" s="104">
        <f>'[1]1. Macrosettori'!E25</f>
        <v>2943</v>
      </c>
      <c r="F71" s="104">
        <f>'[1]1. Macrosettori'!F25</f>
        <v>4597</v>
      </c>
      <c r="G71" s="104">
        <f>'[1]1. Macrosettori'!G25</f>
        <v>5196</v>
      </c>
      <c r="H71" s="107">
        <f>G71-C71</f>
        <v>-273</v>
      </c>
      <c r="I71" s="108">
        <f>(G71-C71)/C71</f>
        <v>-4.9917718047174986E-2</v>
      </c>
    </row>
    <row r="72" spans="2:9" s="8" customFormat="1" x14ac:dyDescent="0.25">
      <c r="B72" s="8" t="s">
        <v>353</v>
      </c>
      <c r="C72" s="104">
        <f>'[1]1. Macrosettori'!C26</f>
        <v>14853</v>
      </c>
      <c r="D72" s="104">
        <f>'[1]1. Macrosettori'!D26</f>
        <v>14418</v>
      </c>
      <c r="E72" s="104">
        <f>'[1]1. Macrosettori'!E26</f>
        <v>12372</v>
      </c>
      <c r="F72" s="104">
        <f>'[1]1. Macrosettori'!F26</f>
        <v>14879</v>
      </c>
      <c r="G72" s="104">
        <f>'[1]1. Macrosettori'!G26</f>
        <v>15862</v>
      </c>
      <c r="H72" s="107">
        <f>G72-C72</f>
        <v>1009</v>
      </c>
      <c r="I72" s="108">
        <f>(G72-C72)/C72</f>
        <v>6.7932404228102067E-2</v>
      </c>
    </row>
    <row r="73" spans="2:9" s="8" customFormat="1" x14ac:dyDescent="0.25">
      <c r="B73" s="8" t="s">
        <v>42</v>
      </c>
      <c r="C73" s="104">
        <f>'[1]1. Macrosettori'!C27</f>
        <v>23</v>
      </c>
      <c r="D73" s="104">
        <f>'[1]1. Macrosettori'!D27</f>
        <v>52</v>
      </c>
      <c r="E73" s="104">
        <f>'[1]1. Macrosettori'!E27</f>
        <v>48</v>
      </c>
      <c r="F73" s="104">
        <f>'[1]1. Macrosettori'!F27</f>
        <v>59</v>
      </c>
      <c r="G73" s="104">
        <f>'[1]1. Macrosettori'!G27</f>
        <v>37</v>
      </c>
      <c r="H73" s="107">
        <f>G73-C73</f>
        <v>14</v>
      </c>
      <c r="I73" s="108">
        <f>(G73-C73)/C73</f>
        <v>0.60869565217391308</v>
      </c>
    </row>
    <row r="74" spans="2:9" s="8" customFormat="1" x14ac:dyDescent="0.25">
      <c r="B74" s="109" t="s">
        <v>1</v>
      </c>
      <c r="C74" s="110">
        <f>SUM(C70:C73)</f>
        <v>20675</v>
      </c>
      <c r="D74" s="110">
        <f t="shared" ref="D74:E74" si="8">SUM(D70:D73)</f>
        <v>18722</v>
      </c>
      <c r="E74" s="110">
        <f t="shared" si="8"/>
        <v>15792</v>
      </c>
      <c r="F74" s="110">
        <f>SUM(F70:F73)</f>
        <v>19920</v>
      </c>
      <c r="G74" s="110">
        <f>SUM(G70:G73)</f>
        <v>21493</v>
      </c>
      <c r="H74" s="111">
        <f>G74-C74</f>
        <v>818</v>
      </c>
      <c r="I74" s="112">
        <f>(G74-C74)/C74</f>
        <v>3.9564691656590087E-2</v>
      </c>
    </row>
    <row r="75" spans="2:9" s="8" customFormat="1" ht="24.95" customHeight="1" x14ac:dyDescent="0.2">
      <c r="B75" s="21" t="s">
        <v>47</v>
      </c>
      <c r="C75" s="113"/>
      <c r="D75" s="113"/>
      <c r="E75" s="113"/>
      <c r="G75" s="113"/>
      <c r="H75" s="114"/>
      <c r="I75" s="115"/>
    </row>
    <row r="76" spans="2:9" s="8" customFormat="1" x14ac:dyDescent="0.25">
      <c r="B76" s="127"/>
      <c r="C76" s="79"/>
      <c r="D76" s="79"/>
      <c r="E76" s="79"/>
      <c r="F76" s="79"/>
      <c r="G76" s="79"/>
      <c r="H76" s="107"/>
      <c r="I76" s="108"/>
    </row>
    <row r="77" spans="2:9" s="8" customFormat="1" x14ac:dyDescent="0.25">
      <c r="B77" s="79"/>
      <c r="C77" s="125">
        <v>2018</v>
      </c>
      <c r="D77" s="125">
        <v>2019</v>
      </c>
      <c r="E77" s="125">
        <v>2020</v>
      </c>
      <c r="F77" s="125">
        <v>2021</v>
      </c>
      <c r="G77" s="125">
        <v>2022</v>
      </c>
      <c r="H77" s="107"/>
      <c r="I77" s="103"/>
    </row>
    <row r="78" spans="2:9" s="8" customFormat="1" x14ac:dyDescent="0.25">
      <c r="B78" s="79" t="s">
        <v>35</v>
      </c>
      <c r="C78" s="126">
        <f>C70/$C$70*100</f>
        <v>100</v>
      </c>
      <c r="D78" s="126">
        <f t="shared" ref="D78:E78" si="9">D70/$C$70*100</f>
        <v>105.45454545454544</v>
      </c>
      <c r="E78" s="126">
        <f t="shared" si="9"/>
        <v>130</v>
      </c>
      <c r="F78" s="126">
        <f>F70/$C$70*100</f>
        <v>116.66666666666667</v>
      </c>
      <c r="G78" s="126">
        <f>G70/$C$70*100</f>
        <v>120.60606060606061</v>
      </c>
      <c r="H78" s="103"/>
      <c r="I78" s="103"/>
    </row>
    <row r="79" spans="2:9" s="8" customFormat="1" x14ac:dyDescent="0.25">
      <c r="B79" s="79" t="s">
        <v>36</v>
      </c>
      <c r="C79" s="126">
        <f>C71/$C$71*100</f>
        <v>100</v>
      </c>
      <c r="D79" s="126">
        <f t="shared" ref="D79:E79" si="10">D71/$C$71*100</f>
        <v>71.384165295300789</v>
      </c>
      <c r="E79" s="126">
        <f t="shared" si="10"/>
        <v>53.812397147558968</v>
      </c>
      <c r="F79" s="126">
        <f>F71/$C$71*100</f>
        <v>84.055586030352899</v>
      </c>
      <c r="G79" s="126">
        <f>G71/$C$71*100</f>
        <v>95.008228195282499</v>
      </c>
      <c r="H79" s="103"/>
      <c r="I79" s="103"/>
    </row>
    <row r="80" spans="2:9" s="8" customFormat="1" x14ac:dyDescent="0.25">
      <c r="B80" s="79" t="s">
        <v>353</v>
      </c>
      <c r="C80" s="126">
        <f>C72/$C$72*100</f>
        <v>100</v>
      </c>
      <c r="D80" s="126">
        <f t="shared" ref="D80:E80" si="11">D72/$C$72*100</f>
        <v>97.071298727529793</v>
      </c>
      <c r="E80" s="126">
        <f t="shared" si="11"/>
        <v>83.296303777014742</v>
      </c>
      <c r="F80" s="126">
        <f>F72/$C$72*100</f>
        <v>100.17504881168789</v>
      </c>
      <c r="G80" s="126">
        <f>G72/$C$72*100</f>
        <v>106.7932404228102</v>
      </c>
      <c r="H80" s="103"/>
      <c r="I80" s="103"/>
    </row>
    <row r="81" spans="2:9" s="8" customFormat="1" x14ac:dyDescent="0.25">
      <c r="B81" s="79"/>
      <c r="C81" s="79"/>
      <c r="D81" s="79"/>
      <c r="E81" s="79"/>
      <c r="F81" s="79"/>
      <c r="G81" s="79"/>
      <c r="H81" s="103"/>
      <c r="I81" s="103"/>
    </row>
    <row r="82" spans="2:9" s="8" customFormat="1" x14ac:dyDescent="0.25">
      <c r="H82" s="103"/>
      <c r="I82" s="103"/>
    </row>
    <row r="83" spans="2:9" s="8" customFormat="1" ht="24.95" customHeight="1" x14ac:dyDescent="0.25">
      <c r="B83" s="1" t="s">
        <v>272</v>
      </c>
      <c r="H83" s="103"/>
      <c r="I83" s="103"/>
    </row>
    <row r="84" spans="2:9" s="8" customFormat="1" ht="25.5" x14ac:dyDescent="0.25">
      <c r="B84" s="9" t="s">
        <v>11</v>
      </c>
      <c r="C84" s="105">
        <v>2018</v>
      </c>
      <c r="D84" s="105">
        <v>2019</v>
      </c>
      <c r="E84" s="105">
        <v>2020</v>
      </c>
      <c r="F84" s="105">
        <v>2021</v>
      </c>
      <c r="G84" s="105">
        <v>2022</v>
      </c>
      <c r="H84" s="106" t="s">
        <v>171</v>
      </c>
      <c r="I84" s="106" t="s">
        <v>172</v>
      </c>
    </row>
    <row r="85" spans="2:9" s="8" customFormat="1" x14ac:dyDescent="0.25">
      <c r="B85" s="8" t="s">
        <v>35</v>
      </c>
      <c r="C85" s="104">
        <f>'[1]1. Macrosettori'!C34</f>
        <v>1026</v>
      </c>
      <c r="D85" s="104">
        <f>'[1]1. Macrosettori'!D34</f>
        <v>1026</v>
      </c>
      <c r="E85" s="104">
        <f>'[1]1. Macrosettori'!E34</f>
        <v>988</v>
      </c>
      <c r="F85" s="104">
        <f>'[1]1. Macrosettori'!F34</f>
        <v>858</v>
      </c>
      <c r="G85" s="104">
        <f>'[1]1. Macrosettori'!G34</f>
        <v>819</v>
      </c>
      <c r="H85" s="107">
        <f>G85-C85</f>
        <v>-207</v>
      </c>
      <c r="I85" s="108">
        <f>(G85-C85)/C85</f>
        <v>-0.20175438596491227</v>
      </c>
    </row>
    <row r="86" spans="2:9" s="8" customFormat="1" x14ac:dyDescent="0.25">
      <c r="B86" s="8" t="s">
        <v>36</v>
      </c>
      <c r="C86" s="104">
        <f>'[1]1. Macrosettori'!C35</f>
        <v>13961</v>
      </c>
      <c r="D86" s="104">
        <f>'[1]1. Macrosettori'!D35</f>
        <v>12044</v>
      </c>
      <c r="E86" s="104">
        <f>'[1]1. Macrosettori'!E35</f>
        <v>10786</v>
      </c>
      <c r="F86" s="104">
        <f>'[1]1. Macrosettori'!F35</f>
        <v>13590</v>
      </c>
      <c r="G86" s="104">
        <f>'[1]1. Macrosettori'!G35</f>
        <v>14254</v>
      </c>
      <c r="H86" s="107">
        <f>G86-C86</f>
        <v>293</v>
      </c>
      <c r="I86" s="108">
        <f>(G86-C86)/C86</f>
        <v>2.0987035312656686E-2</v>
      </c>
    </row>
    <row r="87" spans="2:9" s="8" customFormat="1" x14ac:dyDescent="0.25">
      <c r="B87" s="8" t="s">
        <v>353</v>
      </c>
      <c r="C87" s="104">
        <f>'[1]1. Macrosettori'!C36</f>
        <v>36564</v>
      </c>
      <c r="D87" s="104">
        <f>'[1]1. Macrosettori'!D36</f>
        <v>35933</v>
      </c>
      <c r="E87" s="104">
        <f>'[1]1. Macrosettori'!E36</f>
        <v>32784</v>
      </c>
      <c r="F87" s="104">
        <f>'[1]1. Macrosettori'!F36</f>
        <v>40742</v>
      </c>
      <c r="G87" s="104">
        <f>'[1]1. Macrosettori'!G36</f>
        <v>43108</v>
      </c>
      <c r="H87" s="107">
        <f>G87-C87</f>
        <v>6544</v>
      </c>
      <c r="I87" s="108">
        <f>(G87-C87)/C87</f>
        <v>0.17897385406410676</v>
      </c>
    </row>
    <row r="88" spans="2:9" s="8" customFormat="1" x14ac:dyDescent="0.25">
      <c r="B88" s="8" t="s">
        <v>42</v>
      </c>
      <c r="C88" s="104">
        <f>'[1]1. Macrosettori'!C37</f>
        <v>175</v>
      </c>
      <c r="D88" s="104">
        <f>'[1]1. Macrosettori'!D37</f>
        <v>151</v>
      </c>
      <c r="E88" s="104">
        <f>'[1]1. Macrosettori'!E37</f>
        <v>154</v>
      </c>
      <c r="F88" s="104">
        <f>'[1]1. Macrosettori'!F37</f>
        <v>199</v>
      </c>
      <c r="G88" s="104">
        <f>'[1]1. Macrosettori'!G37</f>
        <v>115</v>
      </c>
      <c r="H88" s="107">
        <f>G88-C88</f>
        <v>-60</v>
      </c>
      <c r="I88" s="108">
        <f>(G88-C88)/C88</f>
        <v>-0.34285714285714286</v>
      </c>
    </row>
    <row r="89" spans="2:9" s="8" customFormat="1" x14ac:dyDescent="0.25">
      <c r="B89" s="109" t="s">
        <v>1</v>
      </c>
      <c r="C89" s="110">
        <f>SUM(C85:C88)</f>
        <v>51726</v>
      </c>
      <c r="D89" s="110">
        <f t="shared" ref="D89:E89" si="12">SUM(D85:D88)</f>
        <v>49154</v>
      </c>
      <c r="E89" s="110">
        <f t="shared" si="12"/>
        <v>44712</v>
      </c>
      <c r="F89" s="110">
        <f>SUM(F85:F88)</f>
        <v>55389</v>
      </c>
      <c r="G89" s="110">
        <f>SUM(G85:G88)</f>
        <v>58296</v>
      </c>
      <c r="H89" s="111">
        <f>G89-C89</f>
        <v>6570</v>
      </c>
      <c r="I89" s="112">
        <f>(G89-C89)/C89</f>
        <v>0.127015427444612</v>
      </c>
    </row>
    <row r="90" spans="2:9" s="8" customFormat="1" ht="24.95" customHeight="1" x14ac:dyDescent="0.2">
      <c r="B90" s="21" t="s">
        <v>47</v>
      </c>
      <c r="C90" s="113"/>
      <c r="D90" s="113"/>
      <c r="E90" s="113"/>
      <c r="G90" s="113"/>
      <c r="H90" s="114"/>
      <c r="I90" s="115"/>
    </row>
    <row r="91" spans="2:9" s="8" customFormat="1" x14ac:dyDescent="0.25">
      <c r="B91" s="116"/>
      <c r="H91" s="103"/>
      <c r="I91" s="103"/>
    </row>
    <row r="92" spans="2:9" s="8" customFormat="1" x14ac:dyDescent="0.25">
      <c r="B92" s="79"/>
      <c r="C92" s="125">
        <v>2018</v>
      </c>
      <c r="D92" s="125">
        <v>2019</v>
      </c>
      <c r="E92" s="125">
        <v>2020</v>
      </c>
      <c r="F92" s="125">
        <v>2021</v>
      </c>
      <c r="G92" s="125">
        <v>2022</v>
      </c>
      <c r="H92" s="125"/>
      <c r="I92" s="103"/>
    </row>
    <row r="93" spans="2:9" s="8" customFormat="1" x14ac:dyDescent="0.25">
      <c r="B93" s="79" t="s">
        <v>35</v>
      </c>
      <c r="C93" s="126">
        <f>C85/$C$85*100</f>
        <v>100</v>
      </c>
      <c r="D93" s="126">
        <f t="shared" ref="D93:G93" si="13">D85/$C$85*100</f>
        <v>100</v>
      </c>
      <c r="E93" s="126">
        <f t="shared" si="13"/>
        <v>96.296296296296291</v>
      </c>
      <c r="F93" s="126">
        <f t="shared" si="13"/>
        <v>83.62573099415205</v>
      </c>
      <c r="G93" s="126">
        <f t="shared" si="13"/>
        <v>79.824561403508781</v>
      </c>
      <c r="H93" s="125"/>
      <c r="I93" s="103"/>
    </row>
    <row r="94" spans="2:9" s="8" customFormat="1" x14ac:dyDescent="0.25">
      <c r="B94" s="79" t="s">
        <v>36</v>
      </c>
      <c r="C94" s="126">
        <f>C86/$C$86*100</f>
        <v>100</v>
      </c>
      <c r="D94" s="126">
        <f t="shared" ref="D94:G94" si="14">D86/$C$86*100</f>
        <v>86.268891913186735</v>
      </c>
      <c r="E94" s="126">
        <f t="shared" si="14"/>
        <v>77.258076069049494</v>
      </c>
      <c r="F94" s="126">
        <f t="shared" si="14"/>
        <v>97.342597235155068</v>
      </c>
      <c r="G94" s="126">
        <f t="shared" si="14"/>
        <v>102.09870353126567</v>
      </c>
      <c r="H94" s="125"/>
      <c r="I94" s="103"/>
    </row>
    <row r="95" spans="2:9" s="8" customFormat="1" x14ac:dyDescent="0.25">
      <c r="B95" s="79" t="s">
        <v>353</v>
      </c>
      <c r="C95" s="126">
        <f>C87/$C$87*100</f>
        <v>100</v>
      </c>
      <c r="D95" s="126">
        <f t="shared" ref="D95:G95" si="15">D87/$C$87*100</f>
        <v>98.274258833825627</v>
      </c>
      <c r="E95" s="126">
        <f t="shared" si="15"/>
        <v>89.66196258615031</v>
      </c>
      <c r="F95" s="126">
        <f t="shared" si="15"/>
        <v>111.42653976588994</v>
      </c>
      <c r="G95" s="126">
        <f t="shared" si="15"/>
        <v>117.89738540641068</v>
      </c>
      <c r="H95" s="125"/>
      <c r="I95" s="103"/>
    </row>
    <row r="96" spans="2:9" s="8" customFormat="1" x14ac:dyDescent="0.25">
      <c r="B96" s="79"/>
      <c r="C96" s="79"/>
      <c r="D96" s="79"/>
      <c r="E96" s="79"/>
      <c r="F96" s="79"/>
      <c r="G96" s="79"/>
      <c r="H96" s="125"/>
      <c r="I96" s="103"/>
    </row>
    <row r="97" spans="2:9" s="8" customFormat="1" x14ac:dyDescent="0.25">
      <c r="H97" s="103"/>
      <c r="I97" s="103"/>
    </row>
    <row r="98" spans="2:9" s="8" customFormat="1" ht="24.95" customHeight="1" x14ac:dyDescent="0.25">
      <c r="B98" s="1" t="s">
        <v>273</v>
      </c>
      <c r="H98" s="103"/>
      <c r="I98" s="103"/>
    </row>
    <row r="99" spans="2:9" s="8" customFormat="1" ht="25.5" x14ac:dyDescent="0.25">
      <c r="B99" s="9" t="s">
        <v>12</v>
      </c>
      <c r="C99" s="105">
        <v>2018</v>
      </c>
      <c r="D99" s="105">
        <v>2019</v>
      </c>
      <c r="E99" s="105">
        <v>2020</v>
      </c>
      <c r="F99" s="105">
        <v>2021</v>
      </c>
      <c r="G99" s="105">
        <v>2022</v>
      </c>
      <c r="H99" s="106" t="s">
        <v>171</v>
      </c>
      <c r="I99" s="106" t="s">
        <v>172</v>
      </c>
    </row>
    <row r="100" spans="2:9" s="8" customFormat="1" x14ac:dyDescent="0.25">
      <c r="B100" s="8" t="s">
        <v>35</v>
      </c>
      <c r="C100" s="104">
        <f>'[1]1. Macrosettori'!C44</f>
        <v>175</v>
      </c>
      <c r="D100" s="104">
        <f>'[1]1. Macrosettori'!D44</f>
        <v>168</v>
      </c>
      <c r="E100" s="104">
        <f>'[1]1. Macrosettori'!E44</f>
        <v>177</v>
      </c>
      <c r="F100" s="104">
        <f>'[1]1. Macrosettori'!F44</f>
        <v>195</v>
      </c>
      <c r="G100" s="104">
        <f>'[1]1. Macrosettori'!G44</f>
        <v>200</v>
      </c>
      <c r="H100" s="107">
        <f>G100-C100</f>
        <v>25</v>
      </c>
      <c r="I100" s="108">
        <f>(G100-C100)/C100</f>
        <v>0.14285714285714285</v>
      </c>
    </row>
    <row r="101" spans="2:9" s="8" customFormat="1" x14ac:dyDescent="0.25">
      <c r="B101" s="8" t="s">
        <v>36</v>
      </c>
      <c r="C101" s="104">
        <f>'[1]1. Macrosettori'!C45</f>
        <v>3677</v>
      </c>
      <c r="D101" s="104">
        <f>'[1]1. Macrosettori'!D45</f>
        <v>3008</v>
      </c>
      <c r="E101" s="104">
        <f>'[1]1. Macrosettori'!E45</f>
        <v>2741</v>
      </c>
      <c r="F101" s="104">
        <f>'[1]1. Macrosettori'!F45</f>
        <v>3871</v>
      </c>
      <c r="G101" s="104">
        <f>'[1]1. Macrosettori'!G45</f>
        <v>3441</v>
      </c>
      <c r="H101" s="107">
        <f>G101-C101</f>
        <v>-236</v>
      </c>
      <c r="I101" s="108">
        <f>(G101-C101)/C101</f>
        <v>-6.4182757682893665E-2</v>
      </c>
    </row>
    <row r="102" spans="2:9" s="8" customFormat="1" x14ac:dyDescent="0.25">
      <c r="B102" s="8" t="s">
        <v>353</v>
      </c>
      <c r="C102" s="104">
        <f>'[1]1. Macrosettori'!C46</f>
        <v>18724</v>
      </c>
      <c r="D102" s="104">
        <f>'[1]1. Macrosettori'!D46</f>
        <v>19269</v>
      </c>
      <c r="E102" s="104">
        <f>'[1]1. Macrosettori'!E46</f>
        <v>15265</v>
      </c>
      <c r="F102" s="104">
        <f>'[1]1. Macrosettori'!F46</f>
        <v>18764</v>
      </c>
      <c r="G102" s="104">
        <f>'[1]1. Macrosettori'!G46</f>
        <v>20302</v>
      </c>
      <c r="H102" s="107">
        <f>G102-C102</f>
        <v>1578</v>
      </c>
      <c r="I102" s="108">
        <f>(G102-C102)/C102</f>
        <v>8.4276863917966252E-2</v>
      </c>
    </row>
    <row r="103" spans="2:9" s="8" customFormat="1" x14ac:dyDescent="0.25">
      <c r="B103" s="8" t="s">
        <v>42</v>
      </c>
      <c r="C103" s="104">
        <f>'[1]1. Macrosettori'!C47</f>
        <v>26</v>
      </c>
      <c r="D103" s="104">
        <f>'[1]1. Macrosettori'!D47</f>
        <v>24</v>
      </c>
      <c r="E103" s="104">
        <f>'[1]1. Macrosettori'!E47</f>
        <v>18</v>
      </c>
      <c r="F103" s="104">
        <f>'[1]1. Macrosettori'!F47</f>
        <v>35</v>
      </c>
      <c r="G103" s="104">
        <f>'[1]1. Macrosettori'!G47</f>
        <v>23</v>
      </c>
      <c r="H103" s="107">
        <f>G103-C103</f>
        <v>-3</v>
      </c>
      <c r="I103" s="108">
        <f>(G103-C103)/C103</f>
        <v>-0.11538461538461539</v>
      </c>
    </row>
    <row r="104" spans="2:9" s="8" customFormat="1" x14ac:dyDescent="0.25">
      <c r="B104" s="109" t="s">
        <v>1</v>
      </c>
      <c r="C104" s="110">
        <f>SUM(C100:C103)</f>
        <v>22602</v>
      </c>
      <c r="D104" s="110">
        <f t="shared" ref="D104:E104" si="16">SUM(D100:D103)</f>
        <v>22469</v>
      </c>
      <c r="E104" s="110">
        <f t="shared" si="16"/>
        <v>18201</v>
      </c>
      <c r="F104" s="110">
        <f>SUM(F100:F103)</f>
        <v>22865</v>
      </c>
      <c r="G104" s="110">
        <f>SUM(G100:G103)</f>
        <v>23966</v>
      </c>
      <c r="H104" s="111">
        <f>G104-C104</f>
        <v>1364</v>
      </c>
      <c r="I104" s="112">
        <f>(G104-C104)/C104</f>
        <v>6.0348641713122736E-2</v>
      </c>
    </row>
    <row r="105" spans="2:9" s="8" customFormat="1" ht="24.95" customHeight="1" x14ac:dyDescent="0.2">
      <c r="B105" s="21" t="s">
        <v>47</v>
      </c>
      <c r="C105" s="113"/>
      <c r="D105" s="113"/>
      <c r="E105" s="113"/>
      <c r="G105" s="113"/>
      <c r="H105" s="114"/>
      <c r="I105" s="115"/>
    </row>
    <row r="106" spans="2:9" s="8" customFormat="1" x14ac:dyDescent="0.25">
      <c r="B106" s="116"/>
      <c r="H106" s="103"/>
      <c r="I106" s="103"/>
    </row>
    <row r="107" spans="2:9" s="8" customFormat="1" x14ac:dyDescent="0.25">
      <c r="B107" s="79"/>
      <c r="C107" s="125">
        <v>2018</v>
      </c>
      <c r="D107" s="125">
        <v>2019</v>
      </c>
      <c r="E107" s="125">
        <v>2020</v>
      </c>
      <c r="F107" s="125">
        <v>2021</v>
      </c>
      <c r="G107" s="125">
        <v>2022</v>
      </c>
      <c r="H107" s="103"/>
      <c r="I107" s="103"/>
    </row>
    <row r="108" spans="2:9" s="8" customFormat="1" x14ac:dyDescent="0.25">
      <c r="B108" s="79" t="s">
        <v>35</v>
      </c>
      <c r="C108" s="126">
        <f>C100/$C$100*100</f>
        <v>100</v>
      </c>
      <c r="D108" s="126">
        <f t="shared" ref="D108:E108" si="17">D100/$C$100*100</f>
        <v>96</v>
      </c>
      <c r="E108" s="126">
        <f t="shared" si="17"/>
        <v>101.14285714285714</v>
      </c>
      <c r="F108" s="126">
        <f t="shared" ref="F108:G108" si="18">F100/$C$100*100</f>
        <v>111.42857142857143</v>
      </c>
      <c r="G108" s="126">
        <f t="shared" si="18"/>
        <v>114.28571428571428</v>
      </c>
      <c r="H108" s="103"/>
      <c r="I108" s="103"/>
    </row>
    <row r="109" spans="2:9" s="8" customFormat="1" x14ac:dyDescent="0.25">
      <c r="B109" s="79" t="s">
        <v>36</v>
      </c>
      <c r="C109" s="126">
        <f>C101/$C$101*100</f>
        <v>100</v>
      </c>
      <c r="D109" s="126">
        <f t="shared" ref="D109:E109" si="19">D101/$C$101*100</f>
        <v>81.805819961925479</v>
      </c>
      <c r="E109" s="126">
        <f t="shared" si="19"/>
        <v>74.544465596954041</v>
      </c>
      <c r="F109" s="126">
        <f t="shared" ref="F109:G109" si="20">F101/$C$101*100</f>
        <v>105.27604025020396</v>
      </c>
      <c r="G109" s="126">
        <f t="shared" si="20"/>
        <v>93.581724231710638</v>
      </c>
      <c r="H109" s="103"/>
      <c r="I109" s="103"/>
    </row>
    <row r="110" spans="2:9" s="8" customFormat="1" x14ac:dyDescent="0.25">
      <c r="B110" s="79" t="s">
        <v>353</v>
      </c>
      <c r="C110" s="126">
        <f>C102/$C$102*100</f>
        <v>100</v>
      </c>
      <c r="D110" s="126">
        <f t="shared" ref="D110:E110" si="21">D102/$C$102*100</f>
        <v>102.91070284127323</v>
      </c>
      <c r="E110" s="126">
        <f t="shared" si="21"/>
        <v>81.526383251441999</v>
      </c>
      <c r="F110" s="126">
        <f t="shared" ref="F110:G110" si="22">F102/$C$102*100</f>
        <v>100.21362956633197</v>
      </c>
      <c r="G110" s="126">
        <f t="shared" si="22"/>
        <v>108.42768639179663</v>
      </c>
      <c r="H110" s="107"/>
      <c r="I110" s="103"/>
    </row>
    <row r="111" spans="2:9" s="8" customFormat="1" x14ac:dyDescent="0.25">
      <c r="H111" s="103"/>
      <c r="I111" s="103"/>
    </row>
    <row r="112" spans="2:9" s="8" customFormat="1" x14ac:dyDescent="0.25">
      <c r="H112" s="103"/>
      <c r="I112" s="103"/>
    </row>
    <row r="113" spans="2:9" s="8" customFormat="1" ht="24.95" customHeight="1" x14ac:dyDescent="0.25">
      <c r="B113" s="1" t="s">
        <v>274</v>
      </c>
      <c r="H113" s="103"/>
      <c r="I113" s="103"/>
    </row>
    <row r="114" spans="2:9" s="8" customFormat="1" ht="25.5" x14ac:dyDescent="0.25">
      <c r="B114" s="9" t="s">
        <v>13</v>
      </c>
      <c r="C114" s="105">
        <v>2018</v>
      </c>
      <c r="D114" s="105">
        <v>2019</v>
      </c>
      <c r="E114" s="105">
        <v>2020</v>
      </c>
      <c r="F114" s="105">
        <v>2021</v>
      </c>
      <c r="G114" s="105">
        <v>2022</v>
      </c>
      <c r="H114" s="106" t="s">
        <v>171</v>
      </c>
      <c r="I114" s="106" t="s">
        <v>172</v>
      </c>
    </row>
    <row r="115" spans="2:9" s="8" customFormat="1" x14ac:dyDescent="0.25">
      <c r="B115" s="8" t="s">
        <v>35</v>
      </c>
      <c r="C115" s="104">
        <f>'[1]1. Macrosettori'!C54</f>
        <v>1319</v>
      </c>
      <c r="D115" s="104">
        <f>'[1]1. Macrosettori'!D54</f>
        <v>1209</v>
      </c>
      <c r="E115" s="104">
        <f>'[1]1. Macrosettori'!E54</f>
        <v>1249</v>
      </c>
      <c r="F115" s="104">
        <f>'[1]1. Macrosettori'!F54</f>
        <v>1066</v>
      </c>
      <c r="G115" s="104">
        <f>'[1]1. Macrosettori'!G54</f>
        <v>1006</v>
      </c>
      <c r="H115" s="107">
        <f>G115-C115</f>
        <v>-313</v>
      </c>
      <c r="I115" s="108">
        <f>(G115-C115)/C115</f>
        <v>-0.23730098559514784</v>
      </c>
    </row>
    <row r="116" spans="2:9" s="8" customFormat="1" x14ac:dyDescent="0.25">
      <c r="B116" s="8" t="s">
        <v>36</v>
      </c>
      <c r="C116" s="104">
        <f>'[1]1. Macrosettori'!C55</f>
        <v>4603</v>
      </c>
      <c r="D116" s="104">
        <f>'[1]1. Macrosettori'!D55</f>
        <v>3770</v>
      </c>
      <c r="E116" s="104">
        <f>'[1]1. Macrosettori'!E55</f>
        <v>3055</v>
      </c>
      <c r="F116" s="104">
        <f>'[1]1. Macrosettori'!F55</f>
        <v>4415</v>
      </c>
      <c r="G116" s="104">
        <f>'[1]1. Macrosettori'!G55</f>
        <v>4637</v>
      </c>
      <c r="H116" s="107">
        <f>G116-C116</f>
        <v>34</v>
      </c>
      <c r="I116" s="108">
        <f>(G116-C116)/C116</f>
        <v>7.3864870736476207E-3</v>
      </c>
    </row>
    <row r="117" spans="2:9" s="8" customFormat="1" x14ac:dyDescent="0.25">
      <c r="B117" s="8" t="s">
        <v>353</v>
      </c>
      <c r="C117" s="104">
        <f>'[1]1. Macrosettori'!C56</f>
        <v>17537</v>
      </c>
      <c r="D117" s="104">
        <f>'[1]1. Macrosettori'!D56</f>
        <v>16986</v>
      </c>
      <c r="E117" s="104">
        <f>'[1]1. Macrosettori'!E56</f>
        <v>15138</v>
      </c>
      <c r="F117" s="104">
        <f>'[1]1. Macrosettori'!F56</f>
        <v>17011</v>
      </c>
      <c r="G117" s="104">
        <f>'[1]1. Macrosettori'!G56</f>
        <v>16790</v>
      </c>
      <c r="H117" s="107">
        <f>G117-C117</f>
        <v>-747</v>
      </c>
      <c r="I117" s="108">
        <f>(G117-C117)/C117</f>
        <v>-4.2595654901066315E-2</v>
      </c>
    </row>
    <row r="118" spans="2:9" s="8" customFormat="1" x14ac:dyDescent="0.25">
      <c r="B118" s="8" t="s">
        <v>42</v>
      </c>
      <c r="C118" s="104">
        <f>'[1]1. Macrosettori'!C57</f>
        <v>175</v>
      </c>
      <c r="D118" s="104">
        <f>'[1]1. Macrosettori'!D57</f>
        <v>132</v>
      </c>
      <c r="E118" s="104">
        <f>'[1]1. Macrosettori'!E57</f>
        <v>101</v>
      </c>
      <c r="F118" s="104">
        <f>'[1]1. Macrosettori'!F57</f>
        <v>135</v>
      </c>
      <c r="G118" s="104">
        <f>'[1]1. Macrosettori'!G57</f>
        <v>93</v>
      </c>
      <c r="H118" s="107">
        <f>G118-C118</f>
        <v>-82</v>
      </c>
      <c r="I118" s="108">
        <f>(G118-C118)/C118</f>
        <v>-0.46857142857142858</v>
      </c>
    </row>
    <row r="119" spans="2:9" s="8" customFormat="1" x14ac:dyDescent="0.25">
      <c r="B119" s="109" t="s">
        <v>1</v>
      </c>
      <c r="C119" s="110">
        <f>SUM(C115:C118)</f>
        <v>23634</v>
      </c>
      <c r="D119" s="110">
        <f t="shared" ref="D119:E119" si="23">SUM(D115:D118)</f>
        <v>22097</v>
      </c>
      <c r="E119" s="110">
        <f t="shared" si="23"/>
        <v>19543</v>
      </c>
      <c r="F119" s="110">
        <f>SUM(F115:F118)</f>
        <v>22627</v>
      </c>
      <c r="G119" s="110">
        <f>SUM(G115:G118)</f>
        <v>22526</v>
      </c>
      <c r="H119" s="111">
        <f>G119-C119</f>
        <v>-1108</v>
      </c>
      <c r="I119" s="112">
        <f>(G119-C119)/C119</f>
        <v>-4.6881611238046884E-2</v>
      </c>
    </row>
    <row r="120" spans="2:9" s="8" customFormat="1" ht="24.95" customHeight="1" x14ac:dyDescent="0.2">
      <c r="B120" s="21" t="s">
        <v>47</v>
      </c>
      <c r="C120" s="113"/>
      <c r="D120" s="113"/>
      <c r="E120" s="113"/>
      <c r="G120" s="113"/>
      <c r="H120" s="114"/>
      <c r="I120" s="115"/>
    </row>
    <row r="121" spans="2:9" s="8" customFormat="1" x14ac:dyDescent="0.25">
      <c r="B121" s="127"/>
      <c r="C121" s="79"/>
      <c r="D121" s="79"/>
      <c r="E121" s="79"/>
      <c r="F121" s="79"/>
      <c r="G121" s="125"/>
      <c r="H121" s="125"/>
      <c r="I121" s="103"/>
    </row>
    <row r="122" spans="2:9" s="8" customFormat="1" x14ac:dyDescent="0.25">
      <c r="B122" s="79"/>
      <c r="C122" s="125">
        <v>2018</v>
      </c>
      <c r="D122" s="125">
        <v>2019</v>
      </c>
      <c r="E122" s="125">
        <v>2020</v>
      </c>
      <c r="F122" s="125">
        <v>2021</v>
      </c>
      <c r="G122" s="125">
        <v>2022</v>
      </c>
      <c r="H122" s="125"/>
      <c r="I122" s="103"/>
    </row>
    <row r="123" spans="2:9" s="8" customFormat="1" x14ac:dyDescent="0.25">
      <c r="B123" s="79" t="s">
        <v>35</v>
      </c>
      <c r="C123" s="126">
        <f>C115/$C$115*100</f>
        <v>100</v>
      </c>
      <c r="D123" s="126">
        <f t="shared" ref="D123:E123" si="24">D115/$C$115*100</f>
        <v>91.660348749052318</v>
      </c>
      <c r="E123" s="126">
        <f t="shared" si="24"/>
        <v>94.692949203942376</v>
      </c>
      <c r="F123" s="126">
        <f t="shared" ref="F123:G123" si="25">F115/$C$115*100</f>
        <v>80.818802122820316</v>
      </c>
      <c r="G123" s="126">
        <f t="shared" si="25"/>
        <v>76.269901440485228</v>
      </c>
      <c r="H123" s="125"/>
      <c r="I123" s="103"/>
    </row>
    <row r="124" spans="2:9" s="8" customFormat="1" x14ac:dyDescent="0.25">
      <c r="B124" s="79" t="s">
        <v>36</v>
      </c>
      <c r="C124" s="126">
        <f>C116/$C$116*100</f>
        <v>100</v>
      </c>
      <c r="D124" s="126">
        <f t="shared" ref="D124:E124" si="26">D116/$C$116*100</f>
        <v>81.903106669563329</v>
      </c>
      <c r="E124" s="126">
        <f t="shared" si="26"/>
        <v>66.369758852922018</v>
      </c>
      <c r="F124" s="126">
        <f t="shared" ref="F124:G124" si="27">F116/$C$116*100</f>
        <v>95.915707147512492</v>
      </c>
      <c r="G124" s="126">
        <f t="shared" si="27"/>
        <v>100.73864870736475</v>
      </c>
      <c r="H124" s="125"/>
      <c r="I124" s="103"/>
    </row>
    <row r="125" spans="2:9" s="8" customFormat="1" x14ac:dyDescent="0.25">
      <c r="B125" s="79" t="s">
        <v>353</v>
      </c>
      <c r="C125" s="126">
        <f>C117/$C$117*100</f>
        <v>100</v>
      </c>
      <c r="D125" s="126">
        <f t="shared" ref="D125:E125" si="28">D117/$C$117*100</f>
        <v>96.858071505958833</v>
      </c>
      <c r="E125" s="126">
        <f t="shared" si="28"/>
        <v>86.320351257341628</v>
      </c>
      <c r="F125" s="126">
        <f t="shared" ref="F125:G125" si="29">F117/$C$117*100</f>
        <v>97.000627245252886</v>
      </c>
      <c r="G125" s="126">
        <f t="shared" si="29"/>
        <v>95.740434509893362</v>
      </c>
      <c r="H125" s="125"/>
      <c r="I125" s="103"/>
    </row>
    <row r="126" spans="2:9" s="8" customFormat="1" x14ac:dyDescent="0.25">
      <c r="B126" s="79"/>
      <c r="C126" s="79"/>
      <c r="D126" s="79"/>
      <c r="E126" s="79"/>
      <c r="F126" s="79"/>
      <c r="G126" s="125"/>
      <c r="H126" s="125"/>
      <c r="I126" s="103"/>
    </row>
    <row r="127" spans="2:9" s="8" customFormat="1" x14ac:dyDescent="0.25">
      <c r="B127" s="79"/>
      <c r="C127" s="79"/>
      <c r="D127" s="79"/>
      <c r="E127" s="79"/>
      <c r="F127" s="79"/>
      <c r="G127" s="125"/>
      <c r="H127" s="125"/>
      <c r="I127" s="103"/>
    </row>
    <row r="128" spans="2:9" s="8" customFormat="1" x14ac:dyDescent="0.25">
      <c r="G128" s="103"/>
      <c r="H128" s="103"/>
      <c r="I128" s="103"/>
    </row>
    <row r="129" spans="6:9" s="8" customFormat="1" x14ac:dyDescent="0.25">
      <c r="F129" s="103"/>
      <c r="G129" s="103"/>
      <c r="H129" s="103"/>
      <c r="I129" s="103"/>
    </row>
    <row r="130" spans="6:9" s="8" customFormat="1" x14ac:dyDescent="0.25"/>
    <row r="131" spans="6:9" s="8" customFormat="1" x14ac:dyDescent="0.25"/>
  </sheetData>
  <sheetProtection sheet="1" objects="1" scenarios="1"/>
  <mergeCells count="18">
    <mergeCell ref="B2:T4"/>
    <mergeCell ref="B7:B8"/>
    <mergeCell ref="C7:D8"/>
    <mergeCell ref="E7:L7"/>
    <mergeCell ref="E8:F8"/>
    <mergeCell ref="G8:H8"/>
    <mergeCell ref="I8:J8"/>
    <mergeCell ref="K8:L8"/>
    <mergeCell ref="C26:Q26"/>
    <mergeCell ref="B34:T36"/>
    <mergeCell ref="C12:L12"/>
    <mergeCell ref="B21:B22"/>
    <mergeCell ref="C21:E22"/>
    <mergeCell ref="F21:Q21"/>
    <mergeCell ref="F22:H22"/>
    <mergeCell ref="I22:K22"/>
    <mergeCell ref="L22:N22"/>
    <mergeCell ref="O22:Q22"/>
  </mergeCells>
  <phoneticPr fontId="33" type="noConversion"/>
  <pageMargins left="0.7" right="0.7" top="0.75" bottom="0.75" header="0.3" footer="0.3"/>
  <pageSetup paperSize="9" scale="4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2C3E-B5C4-469C-B0FC-E20D81DA0925}">
  <sheetPr codeName="Foglio20">
    <tabColor theme="0"/>
    <pageSetUpPr fitToPage="1"/>
  </sheetPr>
  <dimension ref="B2:AJ202"/>
  <sheetViews>
    <sheetView zoomScaleNormal="100" zoomScalePageLayoutView="125" workbookViewId="0">
      <selection activeCell="B191" sqref="B191:H202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4" width="8.85546875" style="3"/>
    <col min="35" max="16384" width="8.85546875" style="32"/>
  </cols>
  <sheetData>
    <row r="2" spans="2:35" ht="14.25" customHeight="1" x14ac:dyDescent="0.25">
      <c r="B2" s="145" t="s">
        <v>189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79"/>
      <c r="AD2" s="79"/>
      <c r="AE2" s="79"/>
      <c r="AF2" s="79"/>
      <c r="AG2" s="79"/>
      <c r="AH2" s="8"/>
      <c r="AI2" s="80"/>
    </row>
    <row r="3" spans="2:35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C3" s="80"/>
      <c r="AD3" s="79"/>
      <c r="AE3" s="79" t="s">
        <v>27</v>
      </c>
      <c r="AF3" s="79" t="s">
        <v>28</v>
      </c>
      <c r="AG3" s="80"/>
      <c r="AI3" s="80"/>
    </row>
    <row r="4" spans="2:35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C4" s="80"/>
      <c r="AD4" s="79" t="s">
        <v>4</v>
      </c>
      <c r="AE4" s="126">
        <f>$E$11</f>
        <v>24103</v>
      </c>
      <c r="AF4" s="126">
        <f>$G$11</f>
        <v>36156</v>
      </c>
      <c r="AG4" s="80"/>
      <c r="AI4" s="80"/>
    </row>
    <row r="5" spans="2:35" x14ac:dyDescent="0.25">
      <c r="AC5" s="99"/>
      <c r="AD5" s="99"/>
      <c r="AE5" s="99"/>
      <c r="AF5" s="99"/>
      <c r="AG5" s="99"/>
      <c r="AH5" s="25"/>
    </row>
    <row r="6" spans="2:35" s="65" customFormat="1" ht="24.95" customHeight="1" x14ac:dyDescent="0.25">
      <c r="B6" s="63" t="s">
        <v>204</v>
      </c>
      <c r="C6" s="64"/>
      <c r="D6" s="64"/>
      <c r="AB6" s="102"/>
      <c r="AC6" s="79"/>
      <c r="AD6" s="99"/>
      <c r="AE6" s="99"/>
      <c r="AF6" s="99"/>
      <c r="AG6" s="79"/>
      <c r="AH6" s="8"/>
    </row>
    <row r="7" spans="2:35" s="17" customFormat="1" ht="15" customHeight="1" x14ac:dyDescent="0.25">
      <c r="B7" s="146" t="s">
        <v>85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AB7" s="8"/>
      <c r="AC7" s="79"/>
      <c r="AD7" s="79"/>
      <c r="AE7" s="79"/>
      <c r="AF7" s="79"/>
      <c r="AG7" s="79"/>
      <c r="AH7" s="8"/>
    </row>
    <row r="8" spans="2:35" s="17" customFormat="1" ht="27" customHeight="1" x14ac:dyDescent="0.25">
      <c r="B8" s="147"/>
      <c r="C8" s="153"/>
      <c r="D8" s="153"/>
      <c r="E8" s="149" t="s">
        <v>27</v>
      </c>
      <c r="F8" s="149"/>
      <c r="G8" s="149" t="s">
        <v>28</v>
      </c>
      <c r="H8" s="149"/>
      <c r="I8" s="149" t="s">
        <v>29</v>
      </c>
      <c r="J8" s="149"/>
      <c r="K8" s="154" t="s">
        <v>30</v>
      </c>
      <c r="L8" s="154"/>
      <c r="M8" s="149" t="s">
        <v>31</v>
      </c>
      <c r="N8" s="149"/>
      <c r="O8" s="149" t="s">
        <v>32</v>
      </c>
      <c r="P8" s="149"/>
      <c r="Q8" s="149" t="s">
        <v>33</v>
      </c>
      <c r="R8" s="149"/>
      <c r="AB8" s="8"/>
      <c r="AC8" s="79"/>
      <c r="AD8" s="79"/>
      <c r="AE8" s="79" t="s">
        <v>29</v>
      </c>
      <c r="AF8" s="79" t="s">
        <v>30</v>
      </c>
      <c r="AG8" s="79"/>
      <c r="AH8" s="8"/>
    </row>
    <row r="9" spans="2:35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AB9" s="8"/>
      <c r="AC9" s="79"/>
      <c r="AD9" s="79" t="s">
        <v>4</v>
      </c>
      <c r="AE9" s="126">
        <f>$I$11</f>
        <v>47956</v>
      </c>
      <c r="AF9" s="126">
        <f>$K$11</f>
        <v>12303</v>
      </c>
      <c r="AG9" s="79"/>
      <c r="AH9" s="8"/>
    </row>
    <row r="10" spans="2:35" s="17" customFormat="1" ht="12.75" x14ac:dyDescent="0.25">
      <c r="B10" s="17" t="s">
        <v>3</v>
      </c>
      <c r="C10" s="26">
        <f>$G$74</f>
        <v>341571</v>
      </c>
      <c r="D10" s="27">
        <f>C10/$C$10</f>
        <v>1</v>
      </c>
      <c r="E10" s="26">
        <f>$G$67</f>
        <v>138036</v>
      </c>
      <c r="F10" s="18">
        <f>E10/$C$10</f>
        <v>0.40412095874649778</v>
      </c>
      <c r="G10" s="26">
        <f>$G$68</f>
        <v>203535</v>
      </c>
      <c r="H10" s="18">
        <f>G10/$C$10</f>
        <v>0.59587904125350222</v>
      </c>
      <c r="I10" s="26">
        <f>$G$69</f>
        <v>271229</v>
      </c>
      <c r="J10" s="18">
        <f>I10/$C$10</f>
        <v>0.79406331333749058</v>
      </c>
      <c r="K10" s="26">
        <f>$G$70</f>
        <v>70342</v>
      </c>
      <c r="L10" s="18">
        <f>K10/$C$10</f>
        <v>0.20593668666250942</v>
      </c>
      <c r="M10" s="26">
        <f>$G$71</f>
        <v>156302</v>
      </c>
      <c r="N10" s="18">
        <f>M10/$C$10</f>
        <v>0.4575973955634407</v>
      </c>
      <c r="O10" s="26">
        <f>$G$72</f>
        <v>180102</v>
      </c>
      <c r="P10" s="18">
        <f>O10/$C$10</f>
        <v>0.52727544200180931</v>
      </c>
      <c r="Q10" s="26">
        <f>$G$73</f>
        <v>5167</v>
      </c>
      <c r="R10" s="18">
        <f>Q10/$C$10</f>
        <v>1.5127162434750022E-2</v>
      </c>
      <c r="AB10" s="8"/>
      <c r="AC10" s="79"/>
      <c r="AD10" s="79"/>
      <c r="AE10" s="79"/>
      <c r="AF10" s="79"/>
      <c r="AG10" s="79"/>
      <c r="AH10" s="8"/>
    </row>
    <row r="11" spans="2:35" s="17" customFormat="1" ht="12.75" x14ac:dyDescent="0.25">
      <c r="B11" s="17" t="s">
        <v>4</v>
      </c>
      <c r="C11" s="26">
        <f>$G$97</f>
        <v>60259</v>
      </c>
      <c r="D11" s="29">
        <f>C11/$C$11</f>
        <v>1</v>
      </c>
      <c r="E11" s="26">
        <f>$G$90</f>
        <v>24103</v>
      </c>
      <c r="F11" s="16">
        <f>E11/$C$11</f>
        <v>0.39999004298113144</v>
      </c>
      <c r="G11" s="26">
        <f>$G$91</f>
        <v>36156</v>
      </c>
      <c r="H11" s="16">
        <f>G11/$C$11</f>
        <v>0.6000099570188685</v>
      </c>
      <c r="I11" s="26">
        <f>$G$92</f>
        <v>47956</v>
      </c>
      <c r="J11" s="16">
        <f>I11/$C$11</f>
        <v>0.79583132810036672</v>
      </c>
      <c r="K11" s="26">
        <f>$G$93</f>
        <v>12303</v>
      </c>
      <c r="L11" s="16">
        <f>K11/$C$11</f>
        <v>0.20416867189963325</v>
      </c>
      <c r="M11" s="26">
        <f>$G$94</f>
        <v>27270</v>
      </c>
      <c r="N11" s="16">
        <f>M11/$C$11</f>
        <v>0.45254650757563186</v>
      </c>
      <c r="O11" s="26">
        <f>$G$95</f>
        <v>32128</v>
      </c>
      <c r="P11" s="16">
        <f>O11/$C$11</f>
        <v>0.53316517034799782</v>
      </c>
      <c r="Q11" s="26">
        <f>$G$96</f>
        <v>861</v>
      </c>
      <c r="R11" s="16">
        <f>Q11/$C$11</f>
        <v>1.4288322076370335E-2</v>
      </c>
      <c r="AB11" s="8"/>
      <c r="AC11" s="79"/>
      <c r="AD11" s="79"/>
      <c r="AE11" s="79"/>
      <c r="AF11" s="79"/>
      <c r="AG11" s="79"/>
      <c r="AH11" s="8"/>
    </row>
    <row r="12" spans="2:35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AB12" s="8"/>
      <c r="AC12" s="79"/>
      <c r="AD12" s="79"/>
      <c r="AE12" s="79"/>
      <c r="AF12" s="79"/>
      <c r="AG12" s="79"/>
      <c r="AH12" s="8"/>
    </row>
    <row r="13" spans="2:35" s="17" customFormat="1" ht="12.75" x14ac:dyDescent="0.25">
      <c r="B13" s="17" t="s">
        <v>53</v>
      </c>
      <c r="C13" s="26">
        <f>$G$120</f>
        <v>10397</v>
      </c>
      <c r="D13" s="27">
        <f>C13/$C$13</f>
        <v>1</v>
      </c>
      <c r="E13" s="26">
        <f>$G$113</f>
        <v>3737</v>
      </c>
      <c r="F13" s="18">
        <f>E13/$C$13</f>
        <v>0.35943060498220641</v>
      </c>
      <c r="G13" s="26">
        <f>$G$114</f>
        <v>6660</v>
      </c>
      <c r="H13" s="18">
        <f>G13/$C$13</f>
        <v>0.64056939501779364</v>
      </c>
      <c r="I13" s="26">
        <f>$G$115</f>
        <v>8998</v>
      </c>
      <c r="J13" s="18">
        <f>I13/$C$13</f>
        <v>0.865441954409926</v>
      </c>
      <c r="K13" s="26">
        <f>$G$116</f>
        <v>1399</v>
      </c>
      <c r="L13" s="18">
        <f>K13/$C$13</f>
        <v>0.13455804559007406</v>
      </c>
      <c r="M13" s="26">
        <f>$G$117</f>
        <v>4492</v>
      </c>
      <c r="N13" s="18">
        <f>M13/$C$13</f>
        <v>0.4320477060690584</v>
      </c>
      <c r="O13" s="26">
        <f>$G$118</f>
        <v>5789</v>
      </c>
      <c r="P13" s="18">
        <f>O13/$C$13</f>
        <v>0.55679522939309412</v>
      </c>
      <c r="Q13" s="26">
        <f>$G$119</f>
        <v>116</v>
      </c>
      <c r="R13" s="18">
        <f>Q13/$C$13</f>
        <v>1.1157064537847455E-2</v>
      </c>
      <c r="AB13" s="8"/>
      <c r="AC13" s="79"/>
      <c r="AD13" s="79"/>
      <c r="AE13" s="79"/>
      <c r="AF13" s="79"/>
      <c r="AG13" s="79"/>
      <c r="AH13" s="8"/>
    </row>
    <row r="14" spans="2:35" s="17" customFormat="1" ht="12.75" x14ac:dyDescent="0.25">
      <c r="B14" s="17" t="s">
        <v>5</v>
      </c>
      <c r="C14" s="26">
        <f>$G$143</f>
        <v>29253</v>
      </c>
      <c r="D14" s="27">
        <f>C14/$C$14</f>
        <v>1</v>
      </c>
      <c r="E14" s="26">
        <f>$G$136</f>
        <v>12562</v>
      </c>
      <c r="F14" s="18">
        <f>E14/$C$14</f>
        <v>0.42942604177349331</v>
      </c>
      <c r="G14" s="26">
        <f>$G$137</f>
        <v>16691</v>
      </c>
      <c r="H14" s="18">
        <f>G14/$C$14</f>
        <v>0.57057395822650669</v>
      </c>
      <c r="I14" s="26">
        <f>$G$138</f>
        <v>22110</v>
      </c>
      <c r="J14" s="18">
        <f>I14/$C$14</f>
        <v>0.7558199159060609</v>
      </c>
      <c r="K14" s="26">
        <f>$G$139</f>
        <v>7143</v>
      </c>
      <c r="L14" s="18">
        <f>K14/$C$14</f>
        <v>0.24418008409393907</v>
      </c>
      <c r="M14" s="26">
        <f>$G$140</f>
        <v>13624</v>
      </c>
      <c r="N14" s="18">
        <f>M14/$C$14</f>
        <v>0.4657300105972037</v>
      </c>
      <c r="O14" s="26">
        <f>$G$141</f>
        <v>15247</v>
      </c>
      <c r="P14" s="18">
        <f>O14/$C$14</f>
        <v>0.52121149967524694</v>
      </c>
      <c r="Q14" s="26">
        <f>$G$142</f>
        <v>382</v>
      </c>
      <c r="R14" s="18">
        <f>Q14/$C$14</f>
        <v>1.3058489727549312E-2</v>
      </c>
      <c r="AB14" s="8"/>
      <c r="AC14" s="79"/>
      <c r="AD14" s="79"/>
      <c r="AE14" s="79"/>
      <c r="AF14" s="79"/>
      <c r="AG14" s="79"/>
      <c r="AH14" s="8"/>
    </row>
    <row r="15" spans="2:35" s="17" customFormat="1" ht="12.75" x14ac:dyDescent="0.25">
      <c r="B15" s="17" t="s">
        <v>6</v>
      </c>
      <c r="C15" s="26">
        <f>$G$166</f>
        <v>9475</v>
      </c>
      <c r="D15" s="27">
        <f>C15/$C$15</f>
        <v>1</v>
      </c>
      <c r="E15" s="26">
        <f>$G$159</f>
        <v>3477</v>
      </c>
      <c r="F15" s="18">
        <f>E15/$C$15</f>
        <v>0.3669656992084433</v>
      </c>
      <c r="G15" s="26">
        <f>$G$160</f>
        <v>5998</v>
      </c>
      <c r="H15" s="18">
        <f>G15/$C$15</f>
        <v>0.63303430079155676</v>
      </c>
      <c r="I15" s="26">
        <f>$G$161</f>
        <v>8035</v>
      </c>
      <c r="J15" s="18">
        <f>I15/$C$15</f>
        <v>0.84802110817941956</v>
      </c>
      <c r="K15" s="26">
        <f>$G$162</f>
        <v>1440</v>
      </c>
      <c r="L15" s="18">
        <f>K15/$C$15</f>
        <v>0.15197889182058047</v>
      </c>
      <c r="M15" s="26">
        <f>$G$163</f>
        <v>4185</v>
      </c>
      <c r="N15" s="18">
        <f>M15/$C$15</f>
        <v>0.44168865435356203</v>
      </c>
      <c r="O15" s="26">
        <f>$G$164</f>
        <v>5096</v>
      </c>
      <c r="P15" s="18">
        <f>O15/$C$15</f>
        <v>0.53783641160949869</v>
      </c>
      <c r="Q15" s="26">
        <f>$G$165</f>
        <v>194</v>
      </c>
      <c r="R15" s="18">
        <f>Q15/$C$15</f>
        <v>2.0474934036939313E-2</v>
      </c>
      <c r="AB15" s="8"/>
      <c r="AC15" s="79"/>
      <c r="AD15" s="79"/>
      <c r="AE15" s="79"/>
      <c r="AF15" s="79"/>
      <c r="AG15" s="79"/>
      <c r="AH15" s="8"/>
    </row>
    <row r="16" spans="2:35" s="17" customFormat="1" ht="12.75" x14ac:dyDescent="0.25">
      <c r="B16" s="70" t="s">
        <v>7</v>
      </c>
      <c r="C16" s="28">
        <f>$G$189</f>
        <v>11134</v>
      </c>
      <c r="D16" s="29">
        <f>C16/$C$16</f>
        <v>1</v>
      </c>
      <c r="E16" s="28">
        <f>$G$182</f>
        <v>4327</v>
      </c>
      <c r="F16" s="16">
        <f>E16/$C$16</f>
        <v>0.38862942338782108</v>
      </c>
      <c r="G16" s="28">
        <f>$G$183</f>
        <v>6807</v>
      </c>
      <c r="H16" s="16">
        <f>G16/$C$16</f>
        <v>0.61137057661217886</v>
      </c>
      <c r="I16" s="28">
        <f>$G$184</f>
        <v>8813</v>
      </c>
      <c r="J16" s="16">
        <f>I16/$C$16</f>
        <v>0.79153942877672001</v>
      </c>
      <c r="K16" s="28">
        <f>$G$185</f>
        <v>2321</v>
      </c>
      <c r="L16" s="16">
        <f>K16/$C$16</f>
        <v>0.20846057122328004</v>
      </c>
      <c r="M16" s="28">
        <f>$G$186</f>
        <v>4969</v>
      </c>
      <c r="N16" s="16">
        <f>M16/$C$16</f>
        <v>0.44629064127896534</v>
      </c>
      <c r="O16" s="28">
        <f>$G$187</f>
        <v>5996</v>
      </c>
      <c r="P16" s="16">
        <f>O16/$C$16</f>
        <v>0.53853062690856834</v>
      </c>
      <c r="Q16" s="28">
        <f>$G$188</f>
        <v>169</v>
      </c>
      <c r="R16" s="16">
        <f>Q16/$C$16</f>
        <v>1.5178731812466319E-2</v>
      </c>
      <c r="AB16" s="8"/>
      <c r="AC16" s="79"/>
      <c r="AD16" s="79"/>
      <c r="AE16" s="79" t="s">
        <v>37</v>
      </c>
      <c r="AF16" s="79" t="s">
        <v>38</v>
      </c>
      <c r="AG16" s="79" t="s">
        <v>39</v>
      </c>
      <c r="AH16" s="8"/>
    </row>
    <row r="17" spans="2:36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134"/>
      <c r="AD17" s="79" t="s">
        <v>4</v>
      </c>
      <c r="AE17" s="126">
        <f>$M$11</f>
        <v>27270</v>
      </c>
      <c r="AF17" s="126">
        <f>$O$11</f>
        <v>32128</v>
      </c>
      <c r="AG17" s="126">
        <f>$Q$11</f>
        <v>861</v>
      </c>
      <c r="AH17" s="8"/>
    </row>
    <row r="18" spans="2:36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AC18" s="134"/>
      <c r="AD18" s="130"/>
      <c r="AE18" s="80"/>
      <c r="AF18" s="80"/>
      <c r="AG18" s="80"/>
    </row>
    <row r="19" spans="2:36" ht="14.25" x14ac:dyDescent="0.25">
      <c r="L19" s="5"/>
      <c r="M19" s="5"/>
      <c r="N19" s="5"/>
      <c r="O19" s="5"/>
      <c r="P19" s="5"/>
      <c r="Q19" s="5"/>
      <c r="R19" s="5"/>
      <c r="AC19" s="100"/>
      <c r="AD19" s="100"/>
      <c r="AE19" s="100"/>
      <c r="AF19" s="100"/>
      <c r="AG19" s="100"/>
      <c r="AH19" s="25"/>
    </row>
    <row r="20" spans="2:36" s="73" customFormat="1" ht="24.95" customHeight="1" x14ac:dyDescent="0.25">
      <c r="B20" s="63" t="s">
        <v>242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 t="s">
        <v>52</v>
      </c>
      <c r="P20" s="62"/>
      <c r="Q20" s="62"/>
      <c r="AB20" s="25"/>
      <c r="AC20" s="102"/>
      <c r="AD20" s="102"/>
      <c r="AE20" s="102"/>
      <c r="AF20" s="102"/>
      <c r="AG20" s="102"/>
      <c r="AH20" s="8"/>
    </row>
    <row r="21" spans="2:36" s="17" customFormat="1" ht="15" customHeight="1" x14ac:dyDescent="0.25">
      <c r="B21" s="146" t="s">
        <v>85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AB21" s="8"/>
      <c r="AC21" s="8"/>
      <c r="AD21" s="8"/>
      <c r="AE21" s="8"/>
      <c r="AF21" s="8"/>
      <c r="AG21" s="8"/>
      <c r="AH21" s="8"/>
    </row>
    <row r="22" spans="2:36" s="17" customFormat="1" ht="24.75" customHeight="1" x14ac:dyDescent="0.25">
      <c r="B22" s="147"/>
      <c r="C22" s="149"/>
      <c r="D22" s="149"/>
      <c r="E22" s="149"/>
      <c r="F22" s="151" t="s">
        <v>27</v>
      </c>
      <c r="G22" s="151"/>
      <c r="H22" s="151"/>
      <c r="I22" s="151" t="s">
        <v>28</v>
      </c>
      <c r="J22" s="151"/>
      <c r="K22" s="151"/>
      <c r="L22" s="154"/>
      <c r="M22" s="154"/>
      <c r="N22" s="154"/>
      <c r="O22" s="154"/>
      <c r="P22" s="154"/>
      <c r="Q22" s="154"/>
      <c r="AB22" s="8"/>
      <c r="AC22" s="8"/>
      <c r="AD22" s="8"/>
      <c r="AE22" s="8"/>
      <c r="AF22" s="8"/>
      <c r="AG22" s="8"/>
      <c r="AH22" s="8"/>
    </row>
    <row r="23" spans="2:36" s="17" customFormat="1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76"/>
      <c r="M23" s="77"/>
      <c r="N23" s="77"/>
      <c r="O23" s="76"/>
      <c r="P23" s="77"/>
      <c r="Q23" s="77" t="s">
        <v>49</v>
      </c>
      <c r="AB23" s="8"/>
      <c r="AC23" s="8"/>
      <c r="AD23" s="8"/>
      <c r="AE23" s="8"/>
      <c r="AF23" s="8"/>
      <c r="AG23" s="8"/>
      <c r="AH23" s="8"/>
    </row>
    <row r="24" spans="2:36" s="17" customFormat="1" ht="12.75" x14ac:dyDescent="0.25">
      <c r="B24" s="17" t="s">
        <v>3</v>
      </c>
      <c r="C24" s="26">
        <f>$G$74</f>
        <v>341571</v>
      </c>
      <c r="D24" s="31">
        <f>$G$74-$F$74</f>
        <v>19511</v>
      </c>
      <c r="E24" s="19">
        <f>($G$74-$F$74)/$F$74</f>
        <v>6.0581879152952864E-2</v>
      </c>
      <c r="F24" s="26">
        <f>$G$67</f>
        <v>138036</v>
      </c>
      <c r="G24" s="31">
        <f>G67-F67</f>
        <v>7169</v>
      </c>
      <c r="H24" s="19">
        <f>(G67-F67)/F67</f>
        <v>5.4780807995904242E-2</v>
      </c>
      <c r="I24" s="26">
        <f>$G$68</f>
        <v>203535</v>
      </c>
      <c r="J24" s="31">
        <f>G68-F68</f>
        <v>12342</v>
      </c>
      <c r="K24" s="19">
        <f>(G68-F68)/F68</f>
        <v>6.4552572531421132E-2</v>
      </c>
      <c r="L24" s="31"/>
      <c r="M24" s="31"/>
      <c r="N24" s="19"/>
      <c r="O24" s="11"/>
      <c r="P24" s="31"/>
      <c r="Q24" s="19"/>
      <c r="AB24" s="8"/>
      <c r="AC24" s="8"/>
      <c r="AD24" s="8"/>
      <c r="AE24" s="8"/>
      <c r="AF24" s="8"/>
      <c r="AG24" s="8"/>
      <c r="AH24" s="8"/>
    </row>
    <row r="25" spans="2:36" s="17" customFormat="1" ht="12.75" x14ac:dyDescent="0.25">
      <c r="B25" s="17" t="s">
        <v>4</v>
      </c>
      <c r="C25" s="26">
        <f>$G$97</f>
        <v>60259</v>
      </c>
      <c r="D25" s="31">
        <f>$G$97-$F$97</f>
        <v>1675</v>
      </c>
      <c r="E25" s="19">
        <f>($G$97-$F$97)/$F$97</f>
        <v>2.8591424279666804E-2</v>
      </c>
      <c r="F25" s="26">
        <f>$G$90</f>
        <v>24103</v>
      </c>
      <c r="G25" s="31">
        <f>G90-F90</f>
        <v>1051</v>
      </c>
      <c r="H25" s="19">
        <f>(G90-F90)/F90</f>
        <v>4.5592573312510848E-2</v>
      </c>
      <c r="I25" s="26">
        <f>$G$91</f>
        <v>36156</v>
      </c>
      <c r="J25" s="31">
        <f>G91-F91</f>
        <v>624</v>
      </c>
      <c r="K25" s="19">
        <f>(G91-F91)/F91</f>
        <v>1.7561634582911177E-2</v>
      </c>
      <c r="L25" s="31"/>
      <c r="M25" s="31"/>
      <c r="N25" s="19"/>
      <c r="O25" s="11"/>
      <c r="P25" s="31"/>
      <c r="Q25" s="19"/>
      <c r="AB25" s="8"/>
      <c r="AC25" s="8"/>
      <c r="AD25" s="8"/>
      <c r="AE25" s="8"/>
      <c r="AF25" s="8"/>
      <c r="AG25" s="8"/>
      <c r="AH25" s="8"/>
    </row>
    <row r="26" spans="2:36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1"/>
      <c r="M26" s="11"/>
      <c r="N26" s="11"/>
      <c r="O26" s="11"/>
      <c r="P26" s="11"/>
      <c r="Q26" s="11"/>
      <c r="AB26" s="8"/>
      <c r="AC26" s="8"/>
      <c r="AD26" s="8"/>
      <c r="AE26" s="8"/>
      <c r="AF26" s="8"/>
      <c r="AG26" s="8"/>
      <c r="AH26" s="8"/>
    </row>
    <row r="27" spans="2:36" s="17" customFormat="1" ht="15" customHeight="1" x14ac:dyDescent="0.25">
      <c r="B27" s="17" t="s">
        <v>53</v>
      </c>
      <c r="C27" s="26">
        <f>$G$120</f>
        <v>10397</v>
      </c>
      <c r="D27" s="31">
        <f>$G$120-$F$120</f>
        <v>413</v>
      </c>
      <c r="E27" s="19">
        <f>($G$120-$F$120)/$F$120</f>
        <v>4.1366185897435896E-2</v>
      </c>
      <c r="F27" s="26">
        <f>$G$113</f>
        <v>3737</v>
      </c>
      <c r="G27" s="31">
        <f>G113-F113</f>
        <v>136</v>
      </c>
      <c r="H27" s="19">
        <f>(G113-F113)/F113</f>
        <v>3.7767286864759789E-2</v>
      </c>
      <c r="I27" s="26">
        <f>$G$114</f>
        <v>6660</v>
      </c>
      <c r="J27" s="31">
        <f>G114-F114</f>
        <v>277</v>
      </c>
      <c r="K27" s="19">
        <f>(G114-F114)/F114</f>
        <v>4.3396522011593296E-2</v>
      </c>
      <c r="L27" s="31"/>
      <c r="M27" s="31"/>
      <c r="N27" s="19"/>
      <c r="O27" s="11"/>
      <c r="P27" s="31"/>
      <c r="Q27" s="19"/>
      <c r="AB27" s="8"/>
      <c r="AC27" s="8"/>
      <c r="AD27" s="8"/>
      <c r="AE27" s="8"/>
      <c r="AF27" s="8"/>
      <c r="AG27" s="8"/>
      <c r="AH27" s="8"/>
    </row>
    <row r="28" spans="2:36" s="17" customFormat="1" ht="12.75" x14ac:dyDescent="0.25">
      <c r="B28" s="17" t="s">
        <v>5</v>
      </c>
      <c r="C28" s="26">
        <f>$G$143</f>
        <v>29253</v>
      </c>
      <c r="D28" s="31">
        <f>$G$143-$F$143</f>
        <v>1332</v>
      </c>
      <c r="E28" s="19">
        <f>($G$143-$F$143)/$F$143</f>
        <v>4.770602772107016E-2</v>
      </c>
      <c r="F28" s="26">
        <f>$G$136</f>
        <v>12562</v>
      </c>
      <c r="G28" s="31">
        <f>G136-F136</f>
        <v>771</v>
      </c>
      <c r="H28" s="19">
        <f>(G136-F136)/F136</f>
        <v>6.5388855907047752E-2</v>
      </c>
      <c r="I28" s="26">
        <f>$G$137</f>
        <v>16691</v>
      </c>
      <c r="J28" s="31">
        <f>G137-F137</f>
        <v>561</v>
      </c>
      <c r="K28" s="19">
        <f>(G137-F137)/F137</f>
        <v>3.4779913205207687E-2</v>
      </c>
      <c r="L28" s="31"/>
      <c r="M28" s="31"/>
      <c r="N28" s="19"/>
      <c r="O28" s="11"/>
      <c r="P28" s="31"/>
      <c r="Q28" s="19"/>
      <c r="AB28" s="8"/>
      <c r="AC28" s="8"/>
      <c r="AD28" s="8"/>
      <c r="AE28" s="8"/>
      <c r="AF28" s="8"/>
      <c r="AG28" s="8"/>
      <c r="AH28" s="8"/>
    </row>
    <row r="29" spans="2:36" s="17" customFormat="1" ht="12.75" x14ac:dyDescent="0.25">
      <c r="B29" s="17" t="s">
        <v>6</v>
      </c>
      <c r="C29" s="26">
        <f>$G$166</f>
        <v>9475</v>
      </c>
      <c r="D29" s="31">
        <f>$G$166-$F$166</f>
        <v>196</v>
      </c>
      <c r="E29" s="19">
        <f>($G$166-$F$166)/$F$166</f>
        <v>2.1122965836835865E-2</v>
      </c>
      <c r="F29" s="26">
        <f>$G$159</f>
        <v>3477</v>
      </c>
      <c r="G29" s="31">
        <f>G159-F159</f>
        <v>118</v>
      </c>
      <c r="H29" s="19">
        <f>(G159-F159)/F159</f>
        <v>3.5129502828222685E-2</v>
      </c>
      <c r="I29" s="26">
        <f>$G$160</f>
        <v>5998</v>
      </c>
      <c r="J29" s="31">
        <f>G160-F160</f>
        <v>78</v>
      </c>
      <c r="K29" s="19">
        <f>(G160-F160)/F160</f>
        <v>1.3175675675675676E-2</v>
      </c>
      <c r="L29" s="31"/>
      <c r="M29" s="31"/>
      <c r="N29" s="19"/>
      <c r="O29" s="11"/>
      <c r="P29" s="31"/>
      <c r="Q29" s="19"/>
      <c r="AB29" s="8"/>
      <c r="AC29" s="8"/>
      <c r="AD29" s="8"/>
      <c r="AE29" s="8"/>
      <c r="AF29" s="8"/>
      <c r="AG29" s="8"/>
      <c r="AH29" s="8"/>
    </row>
    <row r="30" spans="2:36" s="17" customFormat="1" ht="12.75" x14ac:dyDescent="0.25">
      <c r="B30" s="70" t="s">
        <v>7</v>
      </c>
      <c r="C30" s="28">
        <f>$G$189</f>
        <v>11134</v>
      </c>
      <c r="D30" s="31">
        <f>$G$189-$F$189</f>
        <v>-266</v>
      </c>
      <c r="E30" s="19">
        <f>($G$189-$F$189)/$F$189</f>
        <v>-2.3333333333333334E-2</v>
      </c>
      <c r="F30" s="28">
        <f>$G$182</f>
        <v>4327</v>
      </c>
      <c r="G30" s="31">
        <f>G182-F182</f>
        <v>26</v>
      </c>
      <c r="H30" s="19">
        <f>(G182-F182)/F182</f>
        <v>6.0451057893513137E-3</v>
      </c>
      <c r="I30" s="28">
        <f>$G$183</f>
        <v>6807</v>
      </c>
      <c r="J30" s="31">
        <f>G183-F183</f>
        <v>-292</v>
      </c>
      <c r="K30" s="19">
        <f>(G183-F183)/F183</f>
        <v>-4.1132553880828288E-2</v>
      </c>
      <c r="L30" s="31"/>
      <c r="M30" s="31"/>
      <c r="N30" s="19"/>
      <c r="O30" s="11"/>
      <c r="P30" s="31"/>
      <c r="Q30" s="19"/>
      <c r="S30" s="17" t="s">
        <v>8</v>
      </c>
      <c r="AB30" s="8"/>
      <c r="AC30" s="8"/>
      <c r="AD30" s="8"/>
      <c r="AE30" s="8"/>
      <c r="AF30" s="8"/>
      <c r="AG30" s="8"/>
      <c r="AH30" s="8"/>
    </row>
    <row r="31" spans="2:36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  <c r="AB31" s="8"/>
      <c r="AC31" s="118"/>
      <c r="AD31" s="119"/>
      <c r="AE31" s="118"/>
      <c r="AF31" s="119"/>
      <c r="AG31" s="118"/>
      <c r="AH31" s="119"/>
    </row>
    <row r="32" spans="2:36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35"/>
      <c r="AJ32" s="33"/>
    </row>
    <row r="33" spans="2:36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35"/>
      <c r="AJ33" s="33"/>
    </row>
    <row r="34" spans="2:36" s="73" customFormat="1" ht="24.95" customHeight="1" x14ac:dyDescent="0.25">
      <c r="B34" s="63" t="s">
        <v>243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</row>
    <row r="35" spans="2:36" s="17" customFormat="1" ht="15" customHeight="1" x14ac:dyDescent="0.25">
      <c r="B35" s="146" t="s">
        <v>85</v>
      </c>
      <c r="C35" s="148" t="s">
        <v>55</v>
      </c>
      <c r="D35" s="148"/>
      <c r="E35" s="148"/>
      <c r="F35" s="150" t="s">
        <v>2</v>
      </c>
      <c r="G35" s="150"/>
      <c r="H35" s="150"/>
      <c r="I35" s="150"/>
      <c r="J35" s="150"/>
      <c r="K35" s="150"/>
      <c r="AB35" s="8"/>
      <c r="AC35" s="8"/>
      <c r="AD35" s="8"/>
      <c r="AE35" s="8"/>
      <c r="AF35" s="8"/>
      <c r="AG35" s="8"/>
      <c r="AH35" s="8"/>
    </row>
    <row r="36" spans="2:36" s="17" customFormat="1" ht="24.75" customHeight="1" x14ac:dyDescent="0.25">
      <c r="B36" s="147"/>
      <c r="C36" s="149"/>
      <c r="D36" s="149"/>
      <c r="E36" s="149"/>
      <c r="F36" s="151" t="s">
        <v>29</v>
      </c>
      <c r="G36" s="151"/>
      <c r="H36" s="151"/>
      <c r="I36" s="151" t="s">
        <v>30</v>
      </c>
      <c r="J36" s="151"/>
      <c r="K36" s="151"/>
      <c r="L36" s="154"/>
      <c r="M36" s="154"/>
      <c r="N36" s="154"/>
      <c r="O36" s="154"/>
      <c r="P36" s="154"/>
      <c r="Q36" s="154"/>
      <c r="AB36" s="8"/>
      <c r="AC36" s="8"/>
      <c r="AD36" s="8"/>
      <c r="AE36" s="8"/>
      <c r="AF36" s="8"/>
      <c r="AG36" s="8"/>
      <c r="AH36" s="8"/>
    </row>
    <row r="37" spans="2:36" s="17" customFormat="1" ht="35.25" customHeight="1" x14ac:dyDescent="0.25">
      <c r="B37" s="66"/>
      <c r="C37" s="67" t="s">
        <v>268</v>
      </c>
      <c r="D37" s="68" t="s">
        <v>169</v>
      </c>
      <c r="E37" s="68" t="s">
        <v>170</v>
      </c>
      <c r="F37" s="67" t="s">
        <v>268</v>
      </c>
      <c r="G37" s="68" t="s">
        <v>169</v>
      </c>
      <c r="H37" s="68" t="s">
        <v>170</v>
      </c>
      <c r="I37" s="67" t="s">
        <v>268</v>
      </c>
      <c r="J37" s="68" t="s">
        <v>169</v>
      </c>
      <c r="K37" s="68" t="s">
        <v>170</v>
      </c>
      <c r="L37" s="76"/>
      <c r="M37" s="77"/>
      <c r="N37" s="77"/>
      <c r="O37" s="76"/>
      <c r="P37" s="77"/>
      <c r="Q37" s="77"/>
      <c r="AB37" s="8"/>
      <c r="AC37" s="8"/>
      <c r="AD37" s="8"/>
      <c r="AE37" s="8"/>
      <c r="AF37" s="8"/>
      <c r="AG37" s="8"/>
      <c r="AH37" s="8"/>
    </row>
    <row r="38" spans="2:36" s="17" customFormat="1" ht="12.75" x14ac:dyDescent="0.25">
      <c r="B38" s="17" t="s">
        <v>3</v>
      </c>
      <c r="C38" s="26">
        <f>$G$74</f>
        <v>341571</v>
      </c>
      <c r="D38" s="31">
        <f>$G$74-$F$74</f>
        <v>19511</v>
      </c>
      <c r="E38" s="19">
        <f>($G$74-$F$74)/$F$74</f>
        <v>6.0581879152952864E-2</v>
      </c>
      <c r="F38" s="26">
        <f>$G$69</f>
        <v>271229</v>
      </c>
      <c r="G38" s="31">
        <f>G69-F69</f>
        <v>14183</v>
      </c>
      <c r="H38" s="19">
        <f>(G69-F69)/F69</f>
        <v>5.5176894408004794E-2</v>
      </c>
      <c r="I38" s="26">
        <f>$G$70</f>
        <v>70342</v>
      </c>
      <c r="J38" s="31">
        <f>G70-F70</f>
        <v>5328</v>
      </c>
      <c r="K38" s="19">
        <f>(G70-F70)/F70</f>
        <v>8.1951579659765586E-2</v>
      </c>
      <c r="L38" s="31"/>
      <c r="M38" s="31"/>
      <c r="N38" s="19"/>
      <c r="O38" s="11"/>
      <c r="P38" s="31"/>
      <c r="Q38" s="19"/>
      <c r="AB38" s="8"/>
      <c r="AC38" s="8"/>
      <c r="AD38" s="8"/>
      <c r="AE38" s="8"/>
      <c r="AF38" s="8"/>
      <c r="AG38" s="8"/>
      <c r="AH38" s="8"/>
    </row>
    <row r="39" spans="2:36" s="17" customFormat="1" ht="12.75" x14ac:dyDescent="0.25">
      <c r="B39" s="17" t="s">
        <v>4</v>
      </c>
      <c r="C39" s="26">
        <f>$G$97</f>
        <v>60259</v>
      </c>
      <c r="D39" s="31">
        <f>$G$97-$F$97</f>
        <v>1675</v>
      </c>
      <c r="E39" s="19">
        <f>($G$97-$F$97)/$F$97</f>
        <v>2.8591424279666804E-2</v>
      </c>
      <c r="F39" s="26">
        <f>$G$92</f>
        <v>47956</v>
      </c>
      <c r="G39" s="31">
        <f>G92-F92</f>
        <v>159</v>
      </c>
      <c r="H39" s="19">
        <f>(G92-F92)/F92</f>
        <v>3.3265686130928718E-3</v>
      </c>
      <c r="I39" s="26">
        <f>$G$93</f>
        <v>12303</v>
      </c>
      <c r="J39" s="31">
        <f>G93-F93</f>
        <v>1516</v>
      </c>
      <c r="K39" s="19">
        <f>(G93-F93)/F93</f>
        <v>0.14053953833317884</v>
      </c>
      <c r="L39" s="31"/>
      <c r="M39" s="31"/>
      <c r="N39" s="19"/>
      <c r="O39" s="11"/>
      <c r="P39" s="31"/>
      <c r="Q39" s="19"/>
      <c r="AB39" s="8"/>
      <c r="AC39" s="8"/>
      <c r="AD39" s="8"/>
      <c r="AE39" s="8"/>
      <c r="AF39" s="8"/>
      <c r="AG39" s="8"/>
      <c r="AH39" s="8"/>
    </row>
    <row r="40" spans="2:36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1"/>
      <c r="M40" s="11"/>
      <c r="N40" s="11"/>
      <c r="O40" s="11"/>
      <c r="P40" s="11"/>
      <c r="Q40" s="11"/>
      <c r="AB40" s="8"/>
      <c r="AC40" s="8"/>
      <c r="AD40" s="8"/>
      <c r="AE40" s="8"/>
      <c r="AF40" s="8"/>
      <c r="AG40" s="8"/>
      <c r="AH40" s="8"/>
    </row>
    <row r="41" spans="2:36" s="17" customFormat="1" ht="15" customHeight="1" x14ac:dyDescent="0.25">
      <c r="B41" s="17" t="s">
        <v>53</v>
      </c>
      <c r="C41" s="26">
        <f>$G$120</f>
        <v>10397</v>
      </c>
      <c r="D41" s="31">
        <f>$G$120-$F$120</f>
        <v>413</v>
      </c>
      <c r="E41" s="19">
        <f>($G$120-$F$120)/$F$120</f>
        <v>4.1366185897435896E-2</v>
      </c>
      <c r="F41" s="26">
        <f>$G$115</f>
        <v>8998</v>
      </c>
      <c r="G41" s="31">
        <f>G115-F115</f>
        <v>264</v>
      </c>
      <c r="H41" s="19">
        <f>(G115-F115)/F115</f>
        <v>3.0226700251889168E-2</v>
      </c>
      <c r="I41" s="26">
        <f>$G$116</f>
        <v>1399</v>
      </c>
      <c r="J41" s="31">
        <f>G116-F116</f>
        <v>149</v>
      </c>
      <c r="K41" s="19">
        <f>(G116-F116)/F116</f>
        <v>0.1192</v>
      </c>
      <c r="L41" s="31"/>
      <c r="M41" s="31"/>
      <c r="N41" s="19"/>
      <c r="O41" s="11"/>
      <c r="P41" s="31"/>
      <c r="Q41" s="19"/>
      <c r="AB41" s="8"/>
      <c r="AC41" s="8"/>
      <c r="AD41" s="8"/>
      <c r="AE41" s="8"/>
      <c r="AF41" s="8"/>
      <c r="AG41" s="8"/>
      <c r="AH41" s="8"/>
    </row>
    <row r="42" spans="2:36" s="17" customFormat="1" ht="12.75" x14ac:dyDescent="0.25">
      <c r="B42" s="17" t="s">
        <v>5</v>
      </c>
      <c r="C42" s="26">
        <f>$G$143</f>
        <v>29253</v>
      </c>
      <c r="D42" s="31">
        <f>$G$143-$F$143</f>
        <v>1332</v>
      </c>
      <c r="E42" s="19">
        <f>($G$143-$F$143)/$F$143</f>
        <v>4.770602772107016E-2</v>
      </c>
      <c r="F42" s="26">
        <f>$G$138</f>
        <v>22110</v>
      </c>
      <c r="G42" s="31">
        <f>G138-F138</f>
        <v>348</v>
      </c>
      <c r="H42" s="19">
        <f>(G138-F138)/F138</f>
        <v>1.5991177281499864E-2</v>
      </c>
      <c r="I42" s="26">
        <f>$G$139</f>
        <v>7143</v>
      </c>
      <c r="J42" s="31">
        <f>G139-F139</f>
        <v>984</v>
      </c>
      <c r="K42" s="19">
        <f>(G139-F139)/F139</f>
        <v>0.15976619581100829</v>
      </c>
      <c r="L42" s="31"/>
      <c r="M42" s="31"/>
      <c r="N42" s="19"/>
      <c r="O42" s="11"/>
      <c r="P42" s="31"/>
      <c r="Q42" s="19"/>
      <c r="AB42" s="8"/>
      <c r="AC42" s="8"/>
      <c r="AD42" s="8"/>
      <c r="AE42" s="8"/>
      <c r="AF42" s="8"/>
      <c r="AG42" s="8"/>
      <c r="AH42" s="8"/>
    </row>
    <row r="43" spans="2:36" s="17" customFormat="1" ht="12.75" x14ac:dyDescent="0.25">
      <c r="B43" s="17" t="s">
        <v>6</v>
      </c>
      <c r="C43" s="26">
        <f>$G$166</f>
        <v>9475</v>
      </c>
      <c r="D43" s="31">
        <f>$G$166-$F$166</f>
        <v>196</v>
      </c>
      <c r="E43" s="19">
        <f>($G$166-$F$166)/$F$166</f>
        <v>2.1122965836835865E-2</v>
      </c>
      <c r="F43" s="26">
        <f>$G$161</f>
        <v>8035</v>
      </c>
      <c r="G43" s="31">
        <f>G161-F161</f>
        <v>137</v>
      </c>
      <c r="H43" s="19">
        <f>(G161-F161)/F161</f>
        <v>1.7346163585717903E-2</v>
      </c>
      <c r="I43" s="26">
        <f>$G$162</f>
        <v>1440</v>
      </c>
      <c r="J43" s="31">
        <f>G162-F162</f>
        <v>59</v>
      </c>
      <c r="K43" s="19">
        <f>(G162-F162)/F162</f>
        <v>4.2722664735698766E-2</v>
      </c>
      <c r="L43" s="31"/>
      <c r="M43" s="31" t="s">
        <v>49</v>
      </c>
      <c r="N43" s="19"/>
      <c r="O43" s="11"/>
      <c r="P43" s="31"/>
      <c r="Q43" s="19"/>
      <c r="AB43" s="8"/>
      <c r="AC43" s="8"/>
      <c r="AD43" s="8"/>
      <c r="AE43" s="8"/>
      <c r="AF43" s="8"/>
      <c r="AG43" s="8"/>
      <c r="AH43" s="8"/>
    </row>
    <row r="44" spans="2:36" s="17" customFormat="1" ht="12.75" x14ac:dyDescent="0.25">
      <c r="B44" s="70" t="s">
        <v>7</v>
      </c>
      <c r="C44" s="28">
        <f>$G$189</f>
        <v>11134</v>
      </c>
      <c r="D44" s="31">
        <f>$G$189-$F$189</f>
        <v>-266</v>
      </c>
      <c r="E44" s="19">
        <f>($G$189-$F$189)/$F$189</f>
        <v>-2.3333333333333334E-2</v>
      </c>
      <c r="F44" s="28">
        <f>$G$184</f>
        <v>8813</v>
      </c>
      <c r="G44" s="31">
        <f>G184-F184</f>
        <v>-590</v>
      </c>
      <c r="H44" s="19">
        <f>(G184-F184)/F184</f>
        <v>-6.2745932149314051E-2</v>
      </c>
      <c r="I44" s="28">
        <f>$G$185</f>
        <v>2321</v>
      </c>
      <c r="J44" s="31">
        <f>G185-F185</f>
        <v>324</v>
      </c>
      <c r="K44" s="19">
        <f>(G185-F185)/F185</f>
        <v>0.16224336504757136</v>
      </c>
      <c r="L44" s="31"/>
      <c r="M44" s="31"/>
      <c r="N44" s="19"/>
      <c r="O44" s="11"/>
      <c r="P44" s="31"/>
      <c r="Q44" s="19"/>
      <c r="AB44" s="8"/>
      <c r="AC44" s="8"/>
      <c r="AD44" s="8"/>
      <c r="AE44" s="8"/>
      <c r="AF44" s="8"/>
      <c r="AG44" s="8"/>
      <c r="AH44" s="8"/>
    </row>
    <row r="45" spans="2:36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K45" s="72"/>
      <c r="AB45" s="8"/>
      <c r="AC45" s="8"/>
      <c r="AD45" s="8"/>
      <c r="AE45" s="8"/>
      <c r="AF45" s="8"/>
      <c r="AG45" s="8"/>
      <c r="AH45" s="8"/>
    </row>
    <row r="46" spans="2:36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35"/>
      <c r="AJ46" s="33"/>
    </row>
    <row r="47" spans="2:36" ht="14.25" x14ac:dyDescent="0.25">
      <c r="O47" s="5"/>
      <c r="P47" s="5"/>
      <c r="Q47" s="5"/>
      <c r="R47" s="5"/>
      <c r="AB47" s="118"/>
      <c r="AC47" s="119"/>
      <c r="AD47" s="118"/>
      <c r="AE47" s="119"/>
      <c r="AF47" s="118"/>
      <c r="AG47" s="119"/>
      <c r="AH47" s="118"/>
      <c r="AI47" s="35"/>
      <c r="AJ47" s="33"/>
    </row>
    <row r="48" spans="2:36" s="73" customFormat="1" ht="24.95" customHeight="1" x14ac:dyDescent="0.25">
      <c r="B48" s="63" t="s">
        <v>244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AB48" s="25"/>
      <c r="AC48" s="25"/>
      <c r="AD48" s="25"/>
      <c r="AE48" s="25"/>
      <c r="AF48" s="25"/>
      <c r="AG48" s="25"/>
      <c r="AH48" s="25"/>
    </row>
    <row r="49" spans="2:34" s="17" customFormat="1" ht="15" customHeight="1" x14ac:dyDescent="0.25">
      <c r="B49" s="146" t="s">
        <v>85</v>
      </c>
      <c r="C49" s="148" t="s">
        <v>55</v>
      </c>
      <c r="D49" s="148"/>
      <c r="E49" s="148"/>
      <c r="F49" s="150" t="s">
        <v>2</v>
      </c>
      <c r="G49" s="150"/>
      <c r="H49" s="150"/>
      <c r="I49" s="150"/>
      <c r="J49" s="150"/>
      <c r="K49" s="150"/>
      <c r="L49" s="150" t="s">
        <v>2</v>
      </c>
      <c r="M49" s="150"/>
      <c r="N49" s="150"/>
      <c r="AB49" s="8"/>
      <c r="AC49" s="8"/>
      <c r="AD49" s="8"/>
      <c r="AE49" s="8"/>
      <c r="AF49" s="8"/>
      <c r="AG49" s="8"/>
      <c r="AH49" s="8"/>
    </row>
    <row r="50" spans="2:34" s="17" customFormat="1" ht="24.75" customHeight="1" x14ac:dyDescent="0.25">
      <c r="B50" s="147"/>
      <c r="C50" s="149"/>
      <c r="D50" s="149"/>
      <c r="E50" s="149"/>
      <c r="F50" s="151" t="s">
        <v>31</v>
      </c>
      <c r="G50" s="151"/>
      <c r="H50" s="151"/>
      <c r="I50" s="151" t="s">
        <v>32</v>
      </c>
      <c r="J50" s="151"/>
      <c r="K50" s="151"/>
      <c r="L50" s="151" t="s">
        <v>46</v>
      </c>
      <c r="M50" s="151"/>
      <c r="N50" s="151"/>
      <c r="O50" s="154"/>
      <c r="P50" s="154"/>
      <c r="Q50" s="154"/>
      <c r="AB50" s="8"/>
      <c r="AC50" s="8"/>
      <c r="AD50" s="8"/>
      <c r="AE50" s="8"/>
      <c r="AF50" s="8"/>
      <c r="AG50" s="8"/>
      <c r="AH50" s="8"/>
    </row>
    <row r="51" spans="2:34" s="17" customFormat="1" ht="35.25" customHeight="1" x14ac:dyDescent="0.25">
      <c r="B51" s="66"/>
      <c r="C51" s="67" t="s">
        <v>268</v>
      </c>
      <c r="D51" s="68" t="s">
        <v>169</v>
      </c>
      <c r="E51" s="68" t="s">
        <v>170</v>
      </c>
      <c r="F51" s="67" t="s">
        <v>268</v>
      </c>
      <c r="G51" s="68" t="s">
        <v>169</v>
      </c>
      <c r="H51" s="68" t="s">
        <v>170</v>
      </c>
      <c r="I51" s="67" t="s">
        <v>268</v>
      </c>
      <c r="J51" s="68" t="s">
        <v>169</v>
      </c>
      <c r="K51" s="68" t="s">
        <v>170</v>
      </c>
      <c r="L51" s="67" t="s">
        <v>268</v>
      </c>
      <c r="M51" s="68" t="s">
        <v>169</v>
      </c>
      <c r="N51" s="68" t="s">
        <v>170</v>
      </c>
      <c r="O51" s="76"/>
      <c r="P51" s="77"/>
      <c r="Q51" s="77" t="s">
        <v>49</v>
      </c>
      <c r="AB51" s="8"/>
      <c r="AC51" s="8"/>
      <c r="AD51" s="8"/>
      <c r="AE51" s="8"/>
      <c r="AF51" s="8"/>
      <c r="AG51" s="8"/>
      <c r="AH51" s="8"/>
    </row>
    <row r="52" spans="2:34" s="17" customFormat="1" ht="12.75" x14ac:dyDescent="0.25">
      <c r="B52" s="17" t="s">
        <v>3</v>
      </c>
      <c r="C52" s="26">
        <f>$G$74</f>
        <v>341571</v>
      </c>
      <c r="D52" s="31">
        <f>$G$74-$F$74</f>
        <v>19511</v>
      </c>
      <c r="E52" s="19">
        <f>($G$74-$F$74)/$F$74</f>
        <v>6.0581879152952864E-2</v>
      </c>
      <c r="F52" s="26">
        <f>$G$71</f>
        <v>156302</v>
      </c>
      <c r="G52" s="31">
        <f>G71-F71</f>
        <v>10243</v>
      </c>
      <c r="H52" s="19">
        <f>(G71-F71)/F71</f>
        <v>7.0129194366660041E-2</v>
      </c>
      <c r="I52" s="26">
        <f>$G$72</f>
        <v>180102</v>
      </c>
      <c r="J52" s="31">
        <f>G72-F72</f>
        <v>8586</v>
      </c>
      <c r="K52" s="19">
        <f>(G72-F72)/F72</f>
        <v>5.0059469670468058E-2</v>
      </c>
      <c r="L52" s="26">
        <f>$G$73</f>
        <v>5167</v>
      </c>
      <c r="M52" s="31">
        <f>G73-F73</f>
        <v>682</v>
      </c>
      <c r="N52" s="19">
        <f>(G73-F73)/F73</f>
        <v>0.15206243032329989</v>
      </c>
      <c r="O52" s="11"/>
      <c r="P52" s="31"/>
      <c r="Q52" s="19"/>
      <c r="AB52" s="8"/>
      <c r="AC52" s="8"/>
      <c r="AD52" s="8"/>
      <c r="AE52" s="8"/>
      <c r="AF52" s="8"/>
      <c r="AG52" s="8"/>
      <c r="AH52" s="8"/>
    </row>
    <row r="53" spans="2:34" s="17" customFormat="1" ht="12.75" x14ac:dyDescent="0.25">
      <c r="B53" s="17" t="s">
        <v>4</v>
      </c>
      <c r="C53" s="26">
        <f>$G$97</f>
        <v>60259</v>
      </c>
      <c r="D53" s="31">
        <f>$G$97-$F$97</f>
        <v>1675</v>
      </c>
      <c r="E53" s="19">
        <f>($G$97-$F$97)/$F$97</f>
        <v>2.8591424279666804E-2</v>
      </c>
      <c r="F53" s="26">
        <f>$G$94</f>
        <v>27270</v>
      </c>
      <c r="G53" s="31">
        <f>G94-F94</f>
        <v>1478</v>
      </c>
      <c r="H53" s="19">
        <f>(G94-F94)/F94</f>
        <v>5.7304590570719606E-2</v>
      </c>
      <c r="I53" s="26">
        <f>$G$95</f>
        <v>32128</v>
      </c>
      <c r="J53" s="31">
        <f>G95-F95</f>
        <v>101</v>
      </c>
      <c r="K53" s="19">
        <f>(G95-F95)/F95</f>
        <v>3.15358915914697E-3</v>
      </c>
      <c r="L53" s="26">
        <f>$G$96</f>
        <v>861</v>
      </c>
      <c r="M53" s="31">
        <f>G96-F96</f>
        <v>96</v>
      </c>
      <c r="N53" s="19">
        <f>(G96-F96)/F96</f>
        <v>0.12549019607843137</v>
      </c>
      <c r="O53" s="11"/>
      <c r="P53" s="31"/>
      <c r="Q53" s="19"/>
      <c r="AB53" s="8"/>
      <c r="AC53" s="8"/>
      <c r="AD53" s="8"/>
      <c r="AE53" s="8"/>
      <c r="AF53" s="8"/>
      <c r="AG53" s="8"/>
      <c r="AH53" s="8"/>
    </row>
    <row r="54" spans="2:34" s="17" customFormat="1" ht="15" customHeight="1" x14ac:dyDescent="0.25">
      <c r="B54" s="69"/>
      <c r="C54" s="144" t="s">
        <v>14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1"/>
      <c r="P54" s="11"/>
      <c r="Q54" s="11"/>
      <c r="AB54" s="8"/>
      <c r="AC54" s="8"/>
      <c r="AD54" s="8"/>
      <c r="AE54" s="8"/>
      <c r="AF54" s="8"/>
      <c r="AG54" s="8"/>
      <c r="AH54" s="8"/>
    </row>
    <row r="55" spans="2:34" s="17" customFormat="1" ht="15" customHeight="1" x14ac:dyDescent="0.25">
      <c r="B55" s="17" t="s">
        <v>53</v>
      </c>
      <c r="C55" s="26">
        <f>$G$120</f>
        <v>10397</v>
      </c>
      <c r="D55" s="31">
        <f>$G$120-$F$120</f>
        <v>413</v>
      </c>
      <c r="E55" s="19">
        <f>($G$120-$F$120)/$F$120</f>
        <v>4.1366185897435896E-2</v>
      </c>
      <c r="F55" s="26">
        <f>$G$117</f>
        <v>4492</v>
      </c>
      <c r="G55" s="31">
        <f>G117-F117</f>
        <v>285</v>
      </c>
      <c r="H55" s="19">
        <f>(G117-F117)/F117</f>
        <v>6.7744235797480387E-2</v>
      </c>
      <c r="I55" s="26">
        <f>$G$118</f>
        <v>5789</v>
      </c>
      <c r="J55" s="31">
        <f>G118-F118</f>
        <v>116</v>
      </c>
      <c r="K55" s="19">
        <f>(G118-F118)/F118</f>
        <v>2.0447734884540807E-2</v>
      </c>
      <c r="L55" s="26">
        <f>$G$119</f>
        <v>116</v>
      </c>
      <c r="M55" s="31">
        <f>G119-F119</f>
        <v>12</v>
      </c>
      <c r="N55" s="19">
        <f>(G119-F119)/F119</f>
        <v>0.11538461538461539</v>
      </c>
      <c r="O55" s="11"/>
      <c r="P55" s="31"/>
      <c r="Q55" s="19"/>
      <c r="AB55" s="8"/>
      <c r="AC55" s="8"/>
      <c r="AD55" s="8"/>
      <c r="AE55" s="8"/>
      <c r="AF55" s="8"/>
      <c r="AG55" s="8"/>
      <c r="AH55" s="8"/>
    </row>
    <row r="56" spans="2:34" s="17" customFormat="1" ht="12.75" x14ac:dyDescent="0.25">
      <c r="B56" s="17" t="s">
        <v>5</v>
      </c>
      <c r="C56" s="26">
        <f>$G$143</f>
        <v>29253</v>
      </c>
      <c r="D56" s="31">
        <f>$G$143-$F$143</f>
        <v>1332</v>
      </c>
      <c r="E56" s="19">
        <f>($G$143-$F$143)/$F$143</f>
        <v>4.770602772107016E-2</v>
      </c>
      <c r="F56" s="26">
        <f>$G$140</f>
        <v>13624</v>
      </c>
      <c r="G56" s="31">
        <f>G140-F140</f>
        <v>904</v>
      </c>
      <c r="H56" s="19">
        <f>(G140-F140)/F140</f>
        <v>7.1069182389937105E-2</v>
      </c>
      <c r="I56" s="26">
        <f>$G$141</f>
        <v>15247</v>
      </c>
      <c r="J56" s="31">
        <f>G141-F141</f>
        <v>388</v>
      </c>
      <c r="K56" s="19">
        <f>(G141-F141)/F141</f>
        <v>2.6112120600309575E-2</v>
      </c>
      <c r="L56" s="26">
        <f>$G$142</f>
        <v>382</v>
      </c>
      <c r="M56" s="31">
        <f>G142-F142</f>
        <v>40</v>
      </c>
      <c r="N56" s="19">
        <f>(G142-F142)/F142</f>
        <v>0.11695906432748537</v>
      </c>
      <c r="O56" s="11"/>
      <c r="P56" s="31"/>
      <c r="Q56" s="19"/>
      <c r="AB56" s="8"/>
      <c r="AC56" s="8"/>
      <c r="AD56" s="8"/>
      <c r="AE56" s="8"/>
      <c r="AF56" s="8"/>
      <c r="AG56" s="8"/>
      <c r="AH56" s="8"/>
    </row>
    <row r="57" spans="2:34" s="17" customFormat="1" ht="12.75" x14ac:dyDescent="0.25">
      <c r="B57" s="17" t="s">
        <v>6</v>
      </c>
      <c r="C57" s="26">
        <f>$G$166</f>
        <v>9475</v>
      </c>
      <c r="D57" s="31">
        <f>$G$166-$F$166</f>
        <v>196</v>
      </c>
      <c r="E57" s="19">
        <f>($G$166-$F$166)/$F$166</f>
        <v>2.1122965836835865E-2</v>
      </c>
      <c r="F57" s="26">
        <f>$G$163</f>
        <v>4185</v>
      </c>
      <c r="G57" s="31">
        <f>G163-F163</f>
        <v>315</v>
      </c>
      <c r="H57" s="19">
        <f>(G163-F163)/F163</f>
        <v>8.1395348837209308E-2</v>
      </c>
      <c r="I57" s="26">
        <f>$G$164</f>
        <v>5096</v>
      </c>
      <c r="J57" s="31">
        <f>G164-F164</f>
        <v>-139</v>
      </c>
      <c r="K57" s="19">
        <f>(G164-F164)/F164</f>
        <v>-2.6552053486150907E-2</v>
      </c>
      <c r="L57" s="26">
        <f>$G$165</f>
        <v>194</v>
      </c>
      <c r="M57" s="31">
        <f>G165-F165</f>
        <v>20</v>
      </c>
      <c r="N57" s="19">
        <f>(G165-F165)/F165</f>
        <v>0.11494252873563218</v>
      </c>
      <c r="O57" s="11"/>
      <c r="P57" s="31"/>
      <c r="Q57" s="19"/>
      <c r="AB57" s="8"/>
      <c r="AC57" s="8"/>
      <c r="AD57" s="8"/>
      <c r="AE57" s="8"/>
      <c r="AF57" s="8"/>
      <c r="AG57" s="8"/>
      <c r="AH57" s="8"/>
    </row>
    <row r="58" spans="2:34" s="17" customFormat="1" ht="12.75" x14ac:dyDescent="0.25">
      <c r="B58" s="70" t="s">
        <v>7</v>
      </c>
      <c r="C58" s="28">
        <f>$G$189</f>
        <v>11134</v>
      </c>
      <c r="D58" s="31">
        <f>$G$189-$F$189</f>
        <v>-266</v>
      </c>
      <c r="E58" s="19">
        <f>($G$189-$F$189)/$F$189</f>
        <v>-2.3333333333333334E-2</v>
      </c>
      <c r="F58" s="28">
        <f>$G$186</f>
        <v>4969</v>
      </c>
      <c r="G58" s="31">
        <f>G186-F186</f>
        <v>-26</v>
      </c>
      <c r="H58" s="19">
        <f>(G186-F186)/F186</f>
        <v>-5.2052052052052053E-3</v>
      </c>
      <c r="I58" s="28">
        <f>$G$187</f>
        <v>5996</v>
      </c>
      <c r="J58" s="31">
        <f>G187-F187</f>
        <v>-264</v>
      </c>
      <c r="K58" s="19">
        <f>(G187-F187)/F187</f>
        <v>-4.2172523961661344E-2</v>
      </c>
      <c r="L58" s="28">
        <f>$G$188</f>
        <v>169</v>
      </c>
      <c r="M58" s="74">
        <f>G188-F188</f>
        <v>24</v>
      </c>
      <c r="N58" s="16">
        <f>(G188-F188)/F188</f>
        <v>0.16551724137931034</v>
      </c>
      <c r="O58" s="11"/>
      <c r="P58" s="31"/>
      <c r="Q58" s="19"/>
      <c r="AB58" s="8"/>
      <c r="AC58" s="8"/>
      <c r="AD58" s="8"/>
      <c r="AE58" s="8"/>
      <c r="AF58" s="8"/>
      <c r="AG58" s="8"/>
      <c r="AH58" s="8"/>
    </row>
    <row r="59" spans="2:34" s="17" customFormat="1" ht="24.95" customHeight="1" x14ac:dyDescent="0.2">
      <c r="B59" s="71" t="s">
        <v>47</v>
      </c>
      <c r="C59" s="72"/>
      <c r="D59" s="72"/>
      <c r="E59" s="72"/>
      <c r="F59" s="72"/>
      <c r="G59" s="72"/>
      <c r="H59" s="72"/>
      <c r="I59" s="72"/>
      <c r="J59" s="72"/>
      <c r="K59" s="72"/>
      <c r="AB59" s="8"/>
      <c r="AC59" s="8"/>
      <c r="AD59" s="8"/>
      <c r="AE59" s="8"/>
      <c r="AF59" s="8"/>
      <c r="AG59" s="8"/>
      <c r="AH59" s="8"/>
    </row>
    <row r="61" spans="2:34" ht="14.25" customHeight="1" x14ac:dyDescent="0.25">
      <c r="B61" s="145" t="s">
        <v>266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</row>
    <row r="62" spans="2:34" ht="14.25" customHeight="1" x14ac:dyDescent="0.25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</row>
    <row r="63" spans="2:34" ht="14.25" customHeight="1" x14ac:dyDescent="0.25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</row>
    <row r="65" spans="2:9" s="8" customFormat="1" ht="24.95" customHeight="1" x14ac:dyDescent="0.25">
      <c r="B65" s="1" t="s">
        <v>341</v>
      </c>
    </row>
    <row r="66" spans="2:9" s="8" customFormat="1" ht="25.5" x14ac:dyDescent="0.25">
      <c r="B66" s="9" t="s">
        <v>10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ht="12.75" x14ac:dyDescent="0.25">
      <c r="B67" s="8" t="s">
        <v>27</v>
      </c>
      <c r="C67" s="104">
        <f>'[1]4. Sesso, nazionalità, età'!C4</f>
        <v>129901</v>
      </c>
      <c r="D67" s="104">
        <f>'[1]4. Sesso, nazionalità, età'!D4</f>
        <v>127906</v>
      </c>
      <c r="E67" s="104">
        <f>'[1]4. Sesso, nazionalità, età'!E4</f>
        <v>114637</v>
      </c>
      <c r="F67" s="104">
        <f>'[1]4. Sesso, nazionalità, età'!F4</f>
        <v>130867</v>
      </c>
      <c r="G67" s="104">
        <f>'[1]4. Sesso, nazionalità, età'!G4</f>
        <v>138036</v>
      </c>
      <c r="H67" s="107">
        <f t="shared" ref="H67:H74" si="0">G67-C67</f>
        <v>8135</v>
      </c>
      <c r="I67" s="108">
        <f t="shared" ref="I67:I74" si="1">(G67-C67)/C67</f>
        <v>6.262461412922149E-2</v>
      </c>
    </row>
    <row r="68" spans="2:9" s="8" customFormat="1" ht="12.75" x14ac:dyDescent="0.25">
      <c r="B68" s="8" t="s">
        <v>28</v>
      </c>
      <c r="C68" s="104">
        <f>'[1]4. Sesso, nazionalità, età'!C5</f>
        <v>179855</v>
      </c>
      <c r="D68" s="104">
        <f>'[1]4. Sesso, nazionalità, età'!D5</f>
        <v>182323</v>
      </c>
      <c r="E68" s="104">
        <f>'[1]4. Sesso, nazionalità, età'!E5</f>
        <v>173363</v>
      </c>
      <c r="F68" s="104">
        <f>'[1]4. Sesso, nazionalità, età'!F5</f>
        <v>191193</v>
      </c>
      <c r="G68" s="104">
        <f>'[1]4. Sesso, nazionalità, età'!G5</f>
        <v>203535</v>
      </c>
      <c r="H68" s="107">
        <f t="shared" si="0"/>
        <v>23680</v>
      </c>
      <c r="I68" s="108">
        <f t="shared" si="1"/>
        <v>0.13166161630202108</v>
      </c>
    </row>
    <row r="69" spans="2:9" s="8" customFormat="1" ht="12.75" x14ac:dyDescent="0.25">
      <c r="B69" s="8" t="s">
        <v>29</v>
      </c>
      <c r="C69" s="104">
        <f>'[1]4. Sesso, nazionalità, età'!C6</f>
        <v>249069</v>
      </c>
      <c r="D69" s="104">
        <f>'[1]4. Sesso, nazionalità, età'!D6</f>
        <v>247855</v>
      </c>
      <c r="E69" s="104">
        <f>'[1]4. Sesso, nazionalità, età'!E6</f>
        <v>222716</v>
      </c>
      <c r="F69" s="104">
        <f>'[1]4. Sesso, nazionalità, età'!F6</f>
        <v>257046</v>
      </c>
      <c r="G69" s="104">
        <f>'[1]4. Sesso, nazionalità, età'!G6</f>
        <v>271229</v>
      </c>
      <c r="H69" s="107">
        <f t="shared" si="0"/>
        <v>22160</v>
      </c>
      <c r="I69" s="108">
        <f t="shared" si="1"/>
        <v>8.8971329230052715E-2</v>
      </c>
    </row>
    <row r="70" spans="2:9" s="8" customFormat="1" ht="12.75" x14ac:dyDescent="0.25">
      <c r="B70" s="8" t="s">
        <v>30</v>
      </c>
      <c r="C70" s="104">
        <f>'[1]4. Sesso, nazionalità, età'!C7</f>
        <v>60687</v>
      </c>
      <c r="D70" s="104">
        <f>'[1]4. Sesso, nazionalità, età'!D7</f>
        <v>62374</v>
      </c>
      <c r="E70" s="104">
        <f>'[1]4. Sesso, nazionalità, età'!E7</f>
        <v>65284</v>
      </c>
      <c r="F70" s="104">
        <f>'[1]4. Sesso, nazionalità, età'!F7</f>
        <v>65014</v>
      </c>
      <c r="G70" s="104">
        <f>'[1]4. Sesso, nazionalità, età'!G7</f>
        <v>70342</v>
      </c>
      <c r="H70" s="107">
        <f t="shared" si="0"/>
        <v>9655</v>
      </c>
      <c r="I70" s="108">
        <f t="shared" si="1"/>
        <v>0.15909502858931895</v>
      </c>
    </row>
    <row r="71" spans="2:9" s="8" customFormat="1" ht="12.75" x14ac:dyDescent="0.25">
      <c r="B71" s="8" t="s">
        <v>31</v>
      </c>
      <c r="C71" s="104">
        <f>'[1]4. Sesso, nazionalità, età'!C8</f>
        <v>134289</v>
      </c>
      <c r="D71" s="104">
        <f>'[1]4. Sesso, nazionalità, età'!D8</f>
        <v>134359</v>
      </c>
      <c r="E71" s="104">
        <f>'[1]4. Sesso, nazionalità, età'!E8</f>
        <v>123488</v>
      </c>
      <c r="F71" s="104">
        <f>'[1]4. Sesso, nazionalità, età'!F8</f>
        <v>146059</v>
      </c>
      <c r="G71" s="104">
        <f>'[1]4. Sesso, nazionalità, età'!G8</f>
        <v>156302</v>
      </c>
      <c r="H71" s="107">
        <f t="shared" si="0"/>
        <v>22013</v>
      </c>
      <c r="I71" s="108">
        <f t="shared" si="1"/>
        <v>0.16392258487292333</v>
      </c>
    </row>
    <row r="72" spans="2:9" s="8" customFormat="1" ht="12.75" x14ac:dyDescent="0.25">
      <c r="B72" s="8" t="s">
        <v>32</v>
      </c>
      <c r="C72" s="104">
        <f>'[1]4. Sesso, nazionalità, età'!C9</f>
        <v>171807</v>
      </c>
      <c r="D72" s="104">
        <f>'[1]4. Sesso, nazionalità, età'!D9</f>
        <v>171823</v>
      </c>
      <c r="E72" s="104">
        <f>'[1]4. Sesso, nazionalità, età'!E9</f>
        <v>160628</v>
      </c>
      <c r="F72" s="104">
        <f>'[1]4. Sesso, nazionalità, età'!F9</f>
        <v>171516</v>
      </c>
      <c r="G72" s="104">
        <f>'[1]4. Sesso, nazionalità, età'!G9</f>
        <v>180102</v>
      </c>
      <c r="H72" s="107">
        <f t="shared" si="0"/>
        <v>8295</v>
      </c>
      <c r="I72" s="108">
        <f t="shared" si="1"/>
        <v>4.8280919869388324E-2</v>
      </c>
    </row>
    <row r="73" spans="2:9" s="8" customFormat="1" ht="12.75" x14ac:dyDescent="0.25">
      <c r="B73" s="8" t="s">
        <v>33</v>
      </c>
      <c r="C73" s="104">
        <f>'[1]4. Sesso, nazionalità, età'!C10</f>
        <v>3660</v>
      </c>
      <c r="D73" s="104">
        <f>'[1]4. Sesso, nazionalità, età'!D10</f>
        <v>4047</v>
      </c>
      <c r="E73" s="104">
        <f>'[1]4. Sesso, nazionalità, età'!E10</f>
        <v>3884</v>
      </c>
      <c r="F73" s="104">
        <f>'[1]4. Sesso, nazionalità, età'!F10</f>
        <v>4485</v>
      </c>
      <c r="G73" s="104">
        <f>'[1]4. Sesso, nazionalità, età'!G10</f>
        <v>5167</v>
      </c>
      <c r="H73" s="107">
        <f t="shared" si="0"/>
        <v>1507</v>
      </c>
      <c r="I73" s="108">
        <f t="shared" si="1"/>
        <v>0.41174863387978144</v>
      </c>
    </row>
    <row r="74" spans="2:9" s="8" customFormat="1" ht="12.75" x14ac:dyDescent="0.25">
      <c r="B74" s="109" t="s">
        <v>89</v>
      </c>
      <c r="C74" s="110">
        <f>SUM(C71:C73)</f>
        <v>309756</v>
      </c>
      <c r="D74" s="110">
        <f t="shared" ref="D74:E74" si="2">SUM(D71:D73)</f>
        <v>310229</v>
      </c>
      <c r="E74" s="110">
        <f t="shared" si="2"/>
        <v>288000</v>
      </c>
      <c r="F74" s="110">
        <f>SUM(F71:F73)</f>
        <v>322060</v>
      </c>
      <c r="G74" s="110">
        <f>SUM(G71:G73)</f>
        <v>341571</v>
      </c>
      <c r="H74" s="111">
        <f t="shared" si="0"/>
        <v>31815</v>
      </c>
      <c r="I74" s="112">
        <f t="shared" si="1"/>
        <v>0.10270987486925193</v>
      </c>
    </row>
    <row r="75" spans="2:9" s="8" customFormat="1" ht="24.95" customHeight="1" x14ac:dyDescent="0.2">
      <c r="B75" s="21" t="s">
        <v>47</v>
      </c>
      <c r="C75" s="113"/>
      <c r="D75" s="113"/>
      <c r="E75" s="113"/>
      <c r="G75" s="113"/>
      <c r="H75" s="114"/>
      <c r="I75" s="115"/>
    </row>
    <row r="76" spans="2:9" s="8" customFormat="1" ht="12.75" x14ac:dyDescent="0.25">
      <c r="B76" s="79"/>
      <c r="C76" s="128"/>
      <c r="D76" s="128"/>
      <c r="E76" s="128"/>
      <c r="F76" s="79"/>
      <c r="G76" s="128"/>
      <c r="H76" s="129"/>
      <c r="I76" s="108"/>
    </row>
    <row r="77" spans="2:9" s="8" customFormat="1" ht="12.75" x14ac:dyDescent="0.25">
      <c r="B77" s="79"/>
      <c r="C77" s="125">
        <v>2018</v>
      </c>
      <c r="D77" s="125">
        <v>2019</v>
      </c>
      <c r="E77" s="125">
        <v>2020</v>
      </c>
      <c r="F77" s="125">
        <v>2021</v>
      </c>
      <c r="G77" s="125">
        <v>2022</v>
      </c>
      <c r="H77" s="129"/>
      <c r="I77" s="108"/>
    </row>
    <row r="78" spans="2:9" s="8" customFormat="1" ht="12.75" x14ac:dyDescent="0.25">
      <c r="B78" s="79" t="s">
        <v>27</v>
      </c>
      <c r="C78" s="126">
        <f>C67/$C$67*100</f>
        <v>100</v>
      </c>
      <c r="D78" s="126">
        <f t="shared" ref="D78:E78" si="3">D67/$C$67*100</f>
        <v>98.464215056081173</v>
      </c>
      <c r="E78" s="126">
        <f t="shared" si="3"/>
        <v>88.249513090738333</v>
      </c>
      <c r="F78" s="126">
        <f>F67/$C$67*100</f>
        <v>100.7436432360028</v>
      </c>
      <c r="G78" s="126">
        <f>G67/$C$67*100</f>
        <v>106.26246141292215</v>
      </c>
      <c r="H78" s="129"/>
      <c r="I78" s="108"/>
    </row>
    <row r="79" spans="2:9" s="8" customFormat="1" ht="12.75" x14ac:dyDescent="0.25">
      <c r="B79" s="79" t="s">
        <v>28</v>
      </c>
      <c r="C79" s="126">
        <f>C68/$C$68*100</f>
        <v>100</v>
      </c>
      <c r="D79" s="126">
        <f t="shared" ref="D79:E79" si="4">D68/$C$68*100</f>
        <v>101.37221650774235</v>
      </c>
      <c r="E79" s="126">
        <f t="shared" si="4"/>
        <v>96.390425620638851</v>
      </c>
      <c r="F79" s="126">
        <f>F68/$C$68*100</f>
        <v>106.30396708459593</v>
      </c>
      <c r="G79" s="126">
        <f>G68/$C$68*100</f>
        <v>113.1661616302021</v>
      </c>
      <c r="H79" s="129"/>
      <c r="I79" s="108"/>
    </row>
    <row r="80" spans="2:9" s="8" customFormat="1" ht="12.75" x14ac:dyDescent="0.25">
      <c r="B80" s="79"/>
      <c r="C80" s="79"/>
      <c r="D80" s="79"/>
      <c r="E80" s="79"/>
      <c r="F80" s="79"/>
      <c r="G80" s="79"/>
      <c r="H80" s="129"/>
      <c r="I80" s="108"/>
    </row>
    <row r="81" spans="2:9" s="8" customFormat="1" ht="12.75" x14ac:dyDescent="0.25">
      <c r="B81" s="79" t="s">
        <v>29</v>
      </c>
      <c r="C81" s="126">
        <f>C69/$C$69*100</f>
        <v>100</v>
      </c>
      <c r="D81" s="126">
        <f t="shared" ref="D81:E81" si="5">D69/$C$69*100</f>
        <v>99.512584866041138</v>
      </c>
      <c r="E81" s="126">
        <f t="shared" si="5"/>
        <v>89.419397837547024</v>
      </c>
      <c r="F81" s="126">
        <f>F69/$C$69*100</f>
        <v>103.20272695518109</v>
      </c>
      <c r="G81" s="126">
        <f>G69/$C$69*100</f>
        <v>108.89713292300527</v>
      </c>
      <c r="H81" s="129"/>
      <c r="I81" s="108"/>
    </row>
    <row r="82" spans="2:9" s="3" customFormat="1" x14ac:dyDescent="0.25">
      <c r="B82" s="79" t="s">
        <v>30</v>
      </c>
      <c r="C82" s="126">
        <f>C70/$C$70*100</f>
        <v>100</v>
      </c>
      <c r="D82" s="126">
        <f t="shared" ref="D82:E82" si="6">D70/$C$70*100</f>
        <v>102.77983752698272</v>
      </c>
      <c r="E82" s="126">
        <f t="shared" si="6"/>
        <v>107.5749336760756</v>
      </c>
      <c r="F82" s="126">
        <f>F70/$C$70*100</f>
        <v>107.13002784780925</v>
      </c>
      <c r="G82" s="126">
        <f>G70/$C$70*100</f>
        <v>115.90950285893189</v>
      </c>
      <c r="H82" s="80"/>
    </row>
    <row r="83" spans="2:9" s="3" customFormat="1" x14ac:dyDescent="0.25">
      <c r="B83" s="80"/>
      <c r="C83" s="80"/>
      <c r="D83" s="80"/>
      <c r="E83" s="80"/>
      <c r="F83" s="80"/>
      <c r="G83" s="80"/>
      <c r="H83" s="80"/>
    </row>
    <row r="84" spans="2:9" s="3" customFormat="1" x14ac:dyDescent="0.25">
      <c r="B84" s="79" t="s">
        <v>31</v>
      </c>
      <c r="C84" s="126">
        <f>C71/$C$71*100</f>
        <v>100</v>
      </c>
      <c r="D84" s="126">
        <f t="shared" ref="D84:E84" si="7">D71/$C$71*100</f>
        <v>100.05212638414167</v>
      </c>
      <c r="E84" s="126">
        <f t="shared" si="7"/>
        <v>91.95689892694115</v>
      </c>
      <c r="F84" s="126">
        <f>F71/$C$71*100</f>
        <v>108.76467916210561</v>
      </c>
      <c r="G84" s="126">
        <f>G71/$C$71*100</f>
        <v>116.39225848729234</v>
      </c>
      <c r="H84" s="80"/>
    </row>
    <row r="85" spans="2:9" s="3" customFormat="1" x14ac:dyDescent="0.25">
      <c r="B85" s="79" t="s">
        <v>32</v>
      </c>
      <c r="C85" s="126">
        <f>C72/$C$72*100</f>
        <v>100</v>
      </c>
      <c r="D85" s="126">
        <f t="shared" ref="D85:E85" si="8">D72/$C$72*100</f>
        <v>100.00931277538167</v>
      </c>
      <c r="E85" s="126">
        <f t="shared" si="8"/>
        <v>93.493280250513649</v>
      </c>
      <c r="F85" s="126">
        <f>F72/$C$72*100</f>
        <v>99.830623897745724</v>
      </c>
      <c r="G85" s="126">
        <f>G72/$C$72*100</f>
        <v>104.82809198693883</v>
      </c>
      <c r="H85" s="80"/>
    </row>
    <row r="86" spans="2:9" s="3" customFormat="1" x14ac:dyDescent="0.25">
      <c r="B86" s="79" t="s">
        <v>33</v>
      </c>
      <c r="C86" s="126">
        <f>C73/$C$73*100</f>
        <v>100</v>
      </c>
      <c r="D86" s="126">
        <f t="shared" ref="D86:E86" si="9">D73/$C$73*100</f>
        <v>110.57377049180329</v>
      </c>
      <c r="E86" s="126">
        <f t="shared" si="9"/>
        <v>106.12021857923497</v>
      </c>
      <c r="F86" s="126">
        <f>F73/$C$73*100</f>
        <v>122.54098360655739</v>
      </c>
      <c r="G86" s="126">
        <f>G73/$C$73*100</f>
        <v>141.17486338797812</v>
      </c>
      <c r="H86" s="80"/>
    </row>
    <row r="87" spans="2:9" s="3" customFormat="1" x14ac:dyDescent="0.25"/>
    <row r="88" spans="2:9" s="8" customFormat="1" ht="24.95" customHeight="1" x14ac:dyDescent="0.25">
      <c r="B88" s="1" t="s">
        <v>342</v>
      </c>
    </row>
    <row r="89" spans="2:9" s="8" customFormat="1" ht="25.5" x14ac:dyDescent="0.25">
      <c r="B89" s="9" t="s">
        <v>15</v>
      </c>
      <c r="C89" s="105">
        <v>2018</v>
      </c>
      <c r="D89" s="105">
        <v>2019</v>
      </c>
      <c r="E89" s="105">
        <v>2020</v>
      </c>
      <c r="F89" s="105">
        <v>2021</v>
      </c>
      <c r="G89" s="105">
        <v>2022</v>
      </c>
      <c r="H89" s="106" t="s">
        <v>171</v>
      </c>
      <c r="I89" s="106" t="s">
        <v>172</v>
      </c>
    </row>
    <row r="90" spans="2:9" s="8" customFormat="1" ht="12.75" x14ac:dyDescent="0.25">
      <c r="B90" s="8" t="s">
        <v>27</v>
      </c>
      <c r="C90" s="104">
        <f>'[1]4. Sesso, nazionalità, età'!C17</f>
        <v>20897</v>
      </c>
      <c r="D90" s="104">
        <f>'[1]4. Sesso, nazionalità, età'!D17</f>
        <v>20907</v>
      </c>
      <c r="E90" s="104">
        <f>'[1]4. Sesso, nazionalità, età'!E17</f>
        <v>20229</v>
      </c>
      <c r="F90" s="104">
        <f>'[1]4. Sesso, nazionalità, età'!F17</f>
        <v>23052</v>
      </c>
      <c r="G90" s="104">
        <f>'[1]4. Sesso, nazionalità, età'!G17</f>
        <v>24103</v>
      </c>
      <c r="H90" s="107">
        <f t="shared" ref="H90:H97" si="10">G90-C90</f>
        <v>3206</v>
      </c>
      <c r="I90" s="108">
        <f t="shared" ref="I90:I97" si="11">(G90-C90)/C90</f>
        <v>0.15341915107431689</v>
      </c>
    </row>
    <row r="91" spans="2:9" s="8" customFormat="1" ht="12.75" x14ac:dyDescent="0.25">
      <c r="B91" s="8" t="s">
        <v>28</v>
      </c>
      <c r="C91" s="104">
        <f>'[1]4. Sesso, nazionalità, età'!C18</f>
        <v>30147</v>
      </c>
      <c r="D91" s="104">
        <f>'[1]4. Sesso, nazionalità, età'!D18</f>
        <v>30287</v>
      </c>
      <c r="E91" s="104">
        <f>'[1]4. Sesso, nazionalità, età'!E18</f>
        <v>29894</v>
      </c>
      <c r="F91" s="104">
        <f>'[1]4. Sesso, nazionalità, età'!F18</f>
        <v>35532</v>
      </c>
      <c r="G91" s="104">
        <f>'[1]4. Sesso, nazionalità, età'!G18</f>
        <v>36156</v>
      </c>
      <c r="H91" s="107">
        <f t="shared" si="10"/>
        <v>6009</v>
      </c>
      <c r="I91" s="108">
        <f t="shared" si="11"/>
        <v>0.19932331575281123</v>
      </c>
    </row>
    <row r="92" spans="2:9" s="8" customFormat="1" ht="12.75" x14ac:dyDescent="0.25">
      <c r="B92" s="8" t="s">
        <v>29</v>
      </c>
      <c r="C92" s="104">
        <f>'[1]4. Sesso, nazionalità, età'!C19</f>
        <v>42660</v>
      </c>
      <c r="D92" s="104">
        <f>'[1]4. Sesso, nazionalità, età'!D19</f>
        <v>42579</v>
      </c>
      <c r="E92" s="104">
        <f>'[1]4. Sesso, nazionalità, età'!E19</f>
        <v>39809</v>
      </c>
      <c r="F92" s="104">
        <f>'[1]4. Sesso, nazionalità, età'!F19</f>
        <v>47797</v>
      </c>
      <c r="G92" s="104">
        <f>'[1]4. Sesso, nazionalità, età'!G19</f>
        <v>47956</v>
      </c>
      <c r="H92" s="107">
        <f t="shared" si="10"/>
        <v>5296</v>
      </c>
      <c r="I92" s="108">
        <f t="shared" si="11"/>
        <v>0.12414439756211908</v>
      </c>
    </row>
    <row r="93" spans="2:9" s="8" customFormat="1" ht="12.75" x14ac:dyDescent="0.25">
      <c r="B93" s="8" t="s">
        <v>30</v>
      </c>
      <c r="C93" s="104">
        <f>'[1]4. Sesso, nazionalità, età'!C20</f>
        <v>8384</v>
      </c>
      <c r="D93" s="104">
        <f>'[1]4. Sesso, nazionalità, età'!D20</f>
        <v>8615</v>
      </c>
      <c r="E93" s="104">
        <f>'[1]4. Sesso, nazionalità, età'!E20</f>
        <v>10314</v>
      </c>
      <c r="F93" s="104">
        <f>'[1]4. Sesso, nazionalità, età'!F20</f>
        <v>10787</v>
      </c>
      <c r="G93" s="104">
        <f>'[1]4. Sesso, nazionalità, età'!G20</f>
        <v>12303</v>
      </c>
      <c r="H93" s="107">
        <f t="shared" si="10"/>
        <v>3919</v>
      </c>
      <c r="I93" s="108">
        <f t="shared" si="11"/>
        <v>0.46743797709923662</v>
      </c>
    </row>
    <row r="94" spans="2:9" s="8" customFormat="1" ht="12.75" x14ac:dyDescent="0.25">
      <c r="B94" s="8" t="s">
        <v>31</v>
      </c>
      <c r="C94" s="104">
        <f>'[1]4. Sesso, nazionalità, età'!C21</f>
        <v>21411</v>
      </c>
      <c r="D94" s="104">
        <f>'[1]4. Sesso, nazionalità, età'!D21</f>
        <v>21498</v>
      </c>
      <c r="E94" s="104">
        <f>'[1]4. Sesso, nazionalità, età'!E21</f>
        <v>21230</v>
      </c>
      <c r="F94" s="104">
        <f>'[1]4. Sesso, nazionalità, età'!F21</f>
        <v>25792</v>
      </c>
      <c r="G94" s="104">
        <f>'[1]4. Sesso, nazionalità, età'!G21</f>
        <v>27270</v>
      </c>
      <c r="H94" s="107">
        <f t="shared" si="10"/>
        <v>5859</v>
      </c>
      <c r="I94" s="108">
        <f t="shared" si="11"/>
        <v>0.27364438839848676</v>
      </c>
    </row>
    <row r="95" spans="2:9" s="8" customFormat="1" ht="12.75" x14ac:dyDescent="0.25">
      <c r="B95" s="8" t="s">
        <v>32</v>
      </c>
      <c r="C95" s="104">
        <f>'[1]4. Sesso, nazionalità, età'!C22</f>
        <v>28985</v>
      </c>
      <c r="D95" s="104">
        <f>'[1]4. Sesso, nazionalità, età'!D22</f>
        <v>28941</v>
      </c>
      <c r="E95" s="104">
        <f>'[1]4. Sesso, nazionalità, età'!E22</f>
        <v>28169</v>
      </c>
      <c r="F95" s="104">
        <f>'[1]4. Sesso, nazionalità, età'!F22</f>
        <v>32027</v>
      </c>
      <c r="G95" s="104">
        <f>'[1]4. Sesso, nazionalità, età'!G22</f>
        <v>32128</v>
      </c>
      <c r="H95" s="107">
        <f t="shared" si="10"/>
        <v>3143</v>
      </c>
      <c r="I95" s="108">
        <f t="shared" si="11"/>
        <v>0.10843539761945833</v>
      </c>
    </row>
    <row r="96" spans="2:9" s="8" customFormat="1" ht="12.75" x14ac:dyDescent="0.25">
      <c r="B96" s="8" t="s">
        <v>33</v>
      </c>
      <c r="C96" s="104">
        <f>'[1]4. Sesso, nazionalità, età'!C23</f>
        <v>648</v>
      </c>
      <c r="D96" s="104">
        <f>'[1]4. Sesso, nazionalità, età'!D23</f>
        <v>755</v>
      </c>
      <c r="E96" s="104">
        <f>'[1]4. Sesso, nazionalità, età'!E23</f>
        <v>724</v>
      </c>
      <c r="F96" s="104">
        <f>'[1]4. Sesso, nazionalità, età'!F23</f>
        <v>765</v>
      </c>
      <c r="G96" s="104">
        <f>'[1]4. Sesso, nazionalità, età'!G23</f>
        <v>861</v>
      </c>
      <c r="H96" s="107">
        <f t="shared" si="10"/>
        <v>213</v>
      </c>
      <c r="I96" s="108">
        <f t="shared" si="11"/>
        <v>0.32870370370370372</v>
      </c>
    </row>
    <row r="97" spans="2:9" s="8" customFormat="1" ht="12.75" x14ac:dyDescent="0.25">
      <c r="B97" s="109" t="s">
        <v>89</v>
      </c>
      <c r="C97" s="110">
        <f>SUM(C94:C96)</f>
        <v>51044</v>
      </c>
      <c r="D97" s="110">
        <f t="shared" ref="D97:E97" si="12">SUM(D94:D96)</f>
        <v>51194</v>
      </c>
      <c r="E97" s="110">
        <f t="shared" si="12"/>
        <v>50123</v>
      </c>
      <c r="F97" s="110">
        <f>SUM(F94:F96)</f>
        <v>58584</v>
      </c>
      <c r="G97" s="110">
        <f>SUM(G94:G96)</f>
        <v>60259</v>
      </c>
      <c r="H97" s="111">
        <f t="shared" si="10"/>
        <v>9215</v>
      </c>
      <c r="I97" s="112">
        <f t="shared" si="11"/>
        <v>0.18053052268630984</v>
      </c>
    </row>
    <row r="98" spans="2:9" s="8" customFormat="1" ht="24.95" customHeight="1" x14ac:dyDescent="0.2">
      <c r="B98" s="21" t="s">
        <v>47</v>
      </c>
      <c r="C98" s="113"/>
      <c r="D98" s="113"/>
      <c r="E98" s="113"/>
      <c r="G98" s="113"/>
      <c r="H98" s="114"/>
      <c r="I98" s="115"/>
    </row>
    <row r="99" spans="2:9" s="8" customFormat="1" ht="12.75" x14ac:dyDescent="0.25">
      <c r="B99" s="79"/>
      <c r="C99" s="128"/>
      <c r="D99" s="128"/>
      <c r="E99" s="128"/>
      <c r="F99" s="79"/>
      <c r="G99" s="128"/>
      <c r="H99" s="129"/>
      <c r="I99" s="108"/>
    </row>
    <row r="100" spans="2:9" s="8" customFormat="1" ht="12.75" x14ac:dyDescent="0.25">
      <c r="B100" s="79"/>
      <c r="C100" s="125">
        <v>2018</v>
      </c>
      <c r="D100" s="125">
        <v>2019</v>
      </c>
      <c r="E100" s="125">
        <v>2020</v>
      </c>
      <c r="F100" s="125">
        <v>2021</v>
      </c>
      <c r="G100" s="125">
        <v>2022</v>
      </c>
      <c r="H100" s="129"/>
      <c r="I100" s="108"/>
    </row>
    <row r="101" spans="2:9" s="8" customFormat="1" ht="12.75" x14ac:dyDescent="0.25">
      <c r="B101" s="79" t="s">
        <v>27</v>
      </c>
      <c r="C101" s="126">
        <f>C90/$C$90*100</f>
        <v>100</v>
      </c>
      <c r="D101" s="126">
        <f t="shared" ref="D101:E101" si="13">D90/$C$90*100</f>
        <v>100.04785375891277</v>
      </c>
      <c r="E101" s="126">
        <f t="shared" si="13"/>
        <v>96.803368904627462</v>
      </c>
      <c r="F101" s="126">
        <f>F90/$C$90*100</f>
        <v>110.31248504570034</v>
      </c>
      <c r="G101" s="126">
        <f>G90/$C$90*100</f>
        <v>115.34191510743167</v>
      </c>
      <c r="H101" s="129"/>
      <c r="I101" s="108"/>
    </row>
    <row r="102" spans="2:9" s="8" customFormat="1" ht="12.75" x14ac:dyDescent="0.25">
      <c r="B102" s="79" t="s">
        <v>28</v>
      </c>
      <c r="C102" s="126">
        <f>C91/$C$91*100</f>
        <v>100</v>
      </c>
      <c r="D102" s="126">
        <f t="shared" ref="D102:E102" si="14">D91/$C$91*100</f>
        <v>100.46439115003152</v>
      </c>
      <c r="E102" s="126">
        <f t="shared" si="14"/>
        <v>99.16077885030019</v>
      </c>
      <c r="F102" s="126">
        <f>F91/$C$91*100</f>
        <v>117.86247387799781</v>
      </c>
      <c r="G102" s="126">
        <f>G91/$C$91*100</f>
        <v>119.93233157528111</v>
      </c>
      <c r="H102" s="129"/>
      <c r="I102" s="108"/>
    </row>
    <row r="103" spans="2:9" s="8" customFormat="1" ht="12.75" x14ac:dyDescent="0.25">
      <c r="B103" s="79"/>
      <c r="C103" s="79"/>
      <c r="D103" s="79"/>
      <c r="E103" s="79"/>
      <c r="F103" s="79"/>
      <c r="G103" s="79"/>
      <c r="H103" s="129"/>
      <c r="I103" s="108"/>
    </row>
    <row r="104" spans="2:9" s="8" customFormat="1" ht="12.75" x14ac:dyDescent="0.25">
      <c r="B104" s="79" t="s">
        <v>29</v>
      </c>
      <c r="C104" s="126">
        <f>C92/$C$92*100</f>
        <v>100</v>
      </c>
      <c r="D104" s="126">
        <f t="shared" ref="D104:E104" si="15">D92/$C$92*100</f>
        <v>99.810126582278485</v>
      </c>
      <c r="E104" s="126">
        <f t="shared" si="15"/>
        <v>93.316924519456165</v>
      </c>
      <c r="F104" s="126">
        <f>F92/$C$92*100</f>
        <v>112.04172526957336</v>
      </c>
      <c r="G104" s="126">
        <f>G92/$C$92*100</f>
        <v>112.41443975621191</v>
      </c>
      <c r="H104" s="129"/>
      <c r="I104" s="108"/>
    </row>
    <row r="105" spans="2:9" s="3" customFormat="1" x14ac:dyDescent="0.25">
      <c r="B105" s="79" t="s">
        <v>30</v>
      </c>
      <c r="C105" s="126">
        <f>C93/$C$93*100</f>
        <v>100</v>
      </c>
      <c r="D105" s="126">
        <f t="shared" ref="D105:E105" si="16">D93/$C$93*100</f>
        <v>102.75524809160305</v>
      </c>
      <c r="E105" s="126">
        <f t="shared" si="16"/>
        <v>123.02003816793894</v>
      </c>
      <c r="F105" s="126">
        <f>F93/$C$93*100</f>
        <v>128.66173664122138</v>
      </c>
      <c r="G105" s="126">
        <f>G93/$C$93*100</f>
        <v>146.74379770992368</v>
      </c>
      <c r="H105" s="80"/>
    </row>
    <row r="106" spans="2:9" s="3" customFormat="1" x14ac:dyDescent="0.25">
      <c r="B106" s="80"/>
      <c r="C106" s="80"/>
      <c r="D106" s="80"/>
      <c r="E106" s="80"/>
      <c r="F106" s="80"/>
      <c r="G106" s="80"/>
      <c r="H106" s="80"/>
    </row>
    <row r="107" spans="2:9" s="3" customFormat="1" x14ac:dyDescent="0.25">
      <c r="B107" s="79" t="s">
        <v>31</v>
      </c>
      <c r="C107" s="126">
        <f>C94/$C$94*100</f>
        <v>100</v>
      </c>
      <c r="D107" s="126">
        <f t="shared" ref="D107:E107" si="17">D94/$C$94*100</f>
        <v>100.40633319321843</v>
      </c>
      <c r="E107" s="126">
        <f t="shared" si="17"/>
        <v>99.154640138246691</v>
      </c>
      <c r="F107" s="126">
        <f>F94/$C$94*100</f>
        <v>120.46144505160899</v>
      </c>
      <c r="G107" s="126">
        <f>G94/$C$94*100</f>
        <v>127.36443883984867</v>
      </c>
      <c r="H107" s="80"/>
    </row>
    <row r="108" spans="2:9" s="3" customFormat="1" x14ac:dyDescent="0.25">
      <c r="B108" s="79" t="s">
        <v>32</v>
      </c>
      <c r="C108" s="126">
        <f>C95/$C$95*100</f>
        <v>100</v>
      </c>
      <c r="D108" s="126">
        <f t="shared" ref="D108:E108" si="18">D95/$C$95*100</f>
        <v>99.848197343453521</v>
      </c>
      <c r="E108" s="126">
        <f t="shared" si="18"/>
        <v>97.184750733137832</v>
      </c>
      <c r="F108" s="126">
        <f>F95/$C$95*100</f>
        <v>110.49508366396412</v>
      </c>
      <c r="G108" s="126">
        <f>G95/$C$95*100</f>
        <v>110.84353976194583</v>
      </c>
      <c r="H108" s="80"/>
    </row>
    <row r="109" spans="2:9" s="3" customFormat="1" x14ac:dyDescent="0.25">
      <c r="B109" s="79" t="s">
        <v>33</v>
      </c>
      <c r="C109" s="126">
        <f>C96/$C$96*100</f>
        <v>100</v>
      </c>
      <c r="D109" s="126">
        <f t="shared" ref="D109:E109" si="19">D96/$C$96*100</f>
        <v>116.51234567901234</v>
      </c>
      <c r="E109" s="126">
        <f t="shared" si="19"/>
        <v>111.72839506172841</v>
      </c>
      <c r="F109" s="126">
        <f>F96/$C$96*100</f>
        <v>118.05555555555556</v>
      </c>
      <c r="G109" s="126">
        <f>G96/$C$96*100</f>
        <v>132.87037037037038</v>
      </c>
      <c r="H109" s="80"/>
    </row>
    <row r="110" spans="2:9" s="3" customFormat="1" x14ac:dyDescent="0.25">
      <c r="B110" s="8"/>
      <c r="C110" s="104"/>
      <c r="D110" s="104"/>
      <c r="E110" s="104"/>
      <c r="G110" s="104"/>
    </row>
    <row r="111" spans="2:9" s="8" customFormat="1" ht="24.95" customHeight="1" x14ac:dyDescent="0.25">
      <c r="B111" s="1" t="s">
        <v>343</v>
      </c>
    </row>
    <row r="112" spans="2:9" s="8" customFormat="1" ht="25.5" x14ac:dyDescent="0.25">
      <c r="B112" s="9" t="s">
        <v>54</v>
      </c>
      <c r="C112" s="105">
        <v>2018</v>
      </c>
      <c r="D112" s="105">
        <v>2019</v>
      </c>
      <c r="E112" s="105">
        <v>2020</v>
      </c>
      <c r="F112" s="105">
        <v>2021</v>
      </c>
      <c r="G112" s="105">
        <v>2022</v>
      </c>
      <c r="H112" s="106" t="s">
        <v>171</v>
      </c>
      <c r="I112" s="106" t="s">
        <v>172</v>
      </c>
    </row>
    <row r="113" spans="2:9" s="8" customFormat="1" ht="12.75" x14ac:dyDescent="0.25">
      <c r="B113" s="8" t="s">
        <v>27</v>
      </c>
      <c r="C113" s="104">
        <f>'[1]4. Sesso, nazionalità, età'!C30</f>
        <v>3591</v>
      </c>
      <c r="D113" s="104">
        <f>'[1]4. Sesso, nazionalità, età'!D30</f>
        <v>3415</v>
      </c>
      <c r="E113" s="104">
        <f>'[1]4. Sesso, nazionalità, età'!E30</f>
        <v>2997</v>
      </c>
      <c r="F113" s="104">
        <f>'[1]4. Sesso, nazionalità, età'!F30</f>
        <v>3601</v>
      </c>
      <c r="G113" s="104">
        <f>'[1]4. Sesso, nazionalità, età'!G30</f>
        <v>3737</v>
      </c>
      <c r="H113" s="107">
        <f t="shared" ref="H113:H120" si="20">G113-C113</f>
        <v>146</v>
      </c>
      <c r="I113" s="108">
        <f t="shared" ref="I113:I120" si="21">(G113-C113)/C113</f>
        <v>4.0657198551935392E-2</v>
      </c>
    </row>
    <row r="114" spans="2:9" s="8" customFormat="1" ht="12.75" x14ac:dyDescent="0.25">
      <c r="B114" s="8" t="s">
        <v>28</v>
      </c>
      <c r="C114" s="104">
        <f>'[1]4. Sesso, nazionalità, età'!C31</f>
        <v>6034</v>
      </c>
      <c r="D114" s="104">
        <f>'[1]4. Sesso, nazionalità, età'!D31</f>
        <v>6105</v>
      </c>
      <c r="E114" s="104">
        <f>'[1]4. Sesso, nazionalità, età'!E31</f>
        <v>5740</v>
      </c>
      <c r="F114" s="104">
        <f>'[1]4. Sesso, nazionalità, età'!F31</f>
        <v>6383</v>
      </c>
      <c r="G114" s="104">
        <f>'[1]4. Sesso, nazionalità, età'!G31</f>
        <v>6660</v>
      </c>
      <c r="H114" s="107">
        <f t="shared" si="20"/>
        <v>626</v>
      </c>
      <c r="I114" s="108">
        <f t="shared" si="21"/>
        <v>0.10374544249254226</v>
      </c>
    </row>
    <row r="115" spans="2:9" s="8" customFormat="1" ht="12.75" x14ac:dyDescent="0.25">
      <c r="B115" s="8" t="s">
        <v>29</v>
      </c>
      <c r="C115" s="104">
        <f>'[1]4. Sesso, nazionalità, età'!C32</f>
        <v>8306</v>
      </c>
      <c r="D115" s="104">
        <f>'[1]4. Sesso, nazionalità, età'!D32</f>
        <v>8245</v>
      </c>
      <c r="E115" s="104">
        <f>'[1]4. Sesso, nazionalità, età'!E32</f>
        <v>7342</v>
      </c>
      <c r="F115" s="104">
        <f>'[1]4. Sesso, nazionalità, età'!F32</f>
        <v>8734</v>
      </c>
      <c r="G115" s="104">
        <f>'[1]4. Sesso, nazionalità, età'!G32</f>
        <v>8998</v>
      </c>
      <c r="H115" s="107">
        <f t="shared" si="20"/>
        <v>692</v>
      </c>
      <c r="I115" s="108">
        <f t="shared" si="21"/>
        <v>8.3313267517457254E-2</v>
      </c>
    </row>
    <row r="116" spans="2:9" s="8" customFormat="1" ht="12.75" x14ac:dyDescent="0.25">
      <c r="B116" s="8" t="s">
        <v>30</v>
      </c>
      <c r="C116" s="104">
        <f>'[1]4. Sesso, nazionalità, età'!C33</f>
        <v>1319</v>
      </c>
      <c r="D116" s="104">
        <f>'[1]4. Sesso, nazionalità, età'!D33</f>
        <v>1275</v>
      </c>
      <c r="E116" s="104">
        <f>'[1]4. Sesso, nazionalità, età'!E33</f>
        <v>1395</v>
      </c>
      <c r="F116" s="104">
        <f>'[1]4. Sesso, nazionalità, età'!F33</f>
        <v>1250</v>
      </c>
      <c r="G116" s="104">
        <f>'[1]4. Sesso, nazionalità, età'!G33</f>
        <v>1399</v>
      </c>
      <c r="H116" s="107">
        <f t="shared" si="20"/>
        <v>80</v>
      </c>
      <c r="I116" s="108">
        <f t="shared" si="21"/>
        <v>6.0652009097801364E-2</v>
      </c>
    </row>
    <row r="117" spans="2:9" s="8" customFormat="1" ht="12.75" x14ac:dyDescent="0.25">
      <c r="B117" s="8" t="s">
        <v>31</v>
      </c>
      <c r="C117" s="104">
        <f>'[1]4. Sesso, nazionalità, età'!C34</f>
        <v>3971</v>
      </c>
      <c r="D117" s="104">
        <f>'[1]4. Sesso, nazionalità, età'!D34</f>
        <v>3908</v>
      </c>
      <c r="E117" s="104">
        <f>'[1]4. Sesso, nazionalità, età'!E34</f>
        <v>3398</v>
      </c>
      <c r="F117" s="104">
        <f>'[1]4. Sesso, nazionalità, età'!F34</f>
        <v>4207</v>
      </c>
      <c r="G117" s="104">
        <f>'[1]4. Sesso, nazionalità, età'!G34</f>
        <v>4492</v>
      </c>
      <c r="H117" s="107">
        <f t="shared" si="20"/>
        <v>521</v>
      </c>
      <c r="I117" s="108">
        <f t="shared" si="21"/>
        <v>0.13120120876353564</v>
      </c>
    </row>
    <row r="118" spans="2:9" s="8" customFormat="1" ht="12.75" x14ac:dyDescent="0.25">
      <c r="B118" s="8" t="s">
        <v>32</v>
      </c>
      <c r="C118" s="104">
        <f>'[1]4. Sesso, nazionalità, età'!C35</f>
        <v>5555</v>
      </c>
      <c r="D118" s="104">
        <f>'[1]4. Sesso, nazionalità, età'!D35</f>
        <v>5504</v>
      </c>
      <c r="E118" s="104">
        <f>'[1]4. Sesso, nazionalità, età'!E35</f>
        <v>5217</v>
      </c>
      <c r="F118" s="104">
        <f>'[1]4. Sesso, nazionalità, età'!F35</f>
        <v>5673</v>
      </c>
      <c r="G118" s="104">
        <f>'[1]4. Sesso, nazionalità, età'!G35</f>
        <v>5789</v>
      </c>
      <c r="H118" s="107">
        <f t="shared" si="20"/>
        <v>234</v>
      </c>
      <c r="I118" s="108">
        <f t="shared" si="21"/>
        <v>4.2124212421242126E-2</v>
      </c>
    </row>
    <row r="119" spans="2:9" s="8" customFormat="1" ht="12.75" x14ac:dyDescent="0.25">
      <c r="B119" s="8" t="s">
        <v>33</v>
      </c>
      <c r="C119" s="104">
        <f>'[1]4. Sesso, nazionalità, età'!C36</f>
        <v>99</v>
      </c>
      <c r="D119" s="104">
        <f>'[1]4. Sesso, nazionalità, età'!D36</f>
        <v>108</v>
      </c>
      <c r="E119" s="104">
        <f>'[1]4. Sesso, nazionalità, età'!E36</f>
        <v>122</v>
      </c>
      <c r="F119" s="104">
        <f>'[1]4. Sesso, nazionalità, età'!F36</f>
        <v>104</v>
      </c>
      <c r="G119" s="104">
        <f>'[1]4. Sesso, nazionalità, età'!G36</f>
        <v>116</v>
      </c>
      <c r="H119" s="107">
        <f t="shared" si="20"/>
        <v>17</v>
      </c>
      <c r="I119" s="108">
        <f t="shared" si="21"/>
        <v>0.17171717171717171</v>
      </c>
    </row>
    <row r="120" spans="2:9" s="8" customFormat="1" ht="12.75" x14ac:dyDescent="0.25">
      <c r="B120" s="109" t="s">
        <v>89</v>
      </c>
      <c r="C120" s="110">
        <f>SUM(C117:C119)</f>
        <v>9625</v>
      </c>
      <c r="D120" s="110">
        <f t="shared" ref="D120:E120" si="22">SUM(D117:D119)</f>
        <v>9520</v>
      </c>
      <c r="E120" s="110">
        <f t="shared" si="22"/>
        <v>8737</v>
      </c>
      <c r="F120" s="110">
        <f>SUM(F117:F119)</f>
        <v>9984</v>
      </c>
      <c r="G120" s="110">
        <f>SUM(G117:G119)</f>
        <v>10397</v>
      </c>
      <c r="H120" s="111">
        <f t="shared" si="20"/>
        <v>772</v>
      </c>
      <c r="I120" s="112">
        <f t="shared" si="21"/>
        <v>8.0207792207792214E-2</v>
      </c>
    </row>
    <row r="121" spans="2:9" s="8" customFormat="1" ht="24.95" customHeight="1" x14ac:dyDescent="0.2">
      <c r="B121" s="21" t="s">
        <v>47</v>
      </c>
      <c r="C121" s="113"/>
      <c r="D121" s="113"/>
      <c r="E121" s="113"/>
      <c r="G121" s="113"/>
      <c r="H121" s="114"/>
      <c r="I121" s="115"/>
    </row>
    <row r="122" spans="2:9" s="8" customFormat="1" ht="12.75" x14ac:dyDescent="0.25">
      <c r="B122" s="79"/>
      <c r="C122" s="128"/>
      <c r="D122" s="128"/>
      <c r="E122" s="128"/>
      <c r="F122" s="79"/>
      <c r="G122" s="128"/>
      <c r="H122" s="129"/>
      <c r="I122" s="131"/>
    </row>
    <row r="123" spans="2:9" s="8" customFormat="1" ht="12.75" x14ac:dyDescent="0.25">
      <c r="B123" s="79"/>
      <c r="C123" s="125">
        <v>2018</v>
      </c>
      <c r="D123" s="125">
        <v>2019</v>
      </c>
      <c r="E123" s="125">
        <v>2020</v>
      </c>
      <c r="F123" s="125">
        <v>2021</v>
      </c>
      <c r="G123" s="125">
        <v>2022</v>
      </c>
      <c r="H123" s="129"/>
      <c r="I123" s="131"/>
    </row>
    <row r="124" spans="2:9" s="8" customFormat="1" ht="12.75" x14ac:dyDescent="0.25">
      <c r="B124" s="79" t="s">
        <v>27</v>
      </c>
      <c r="C124" s="126">
        <f>C113/$C$113*100</f>
        <v>100</v>
      </c>
      <c r="D124" s="126">
        <f t="shared" ref="D124:E124" si="23">D113/$C$113*100</f>
        <v>95.09885825675299</v>
      </c>
      <c r="E124" s="126">
        <f t="shared" si="23"/>
        <v>83.458646616541358</v>
      </c>
      <c r="F124" s="126">
        <f>F113/$C$113*100</f>
        <v>100.2784739626845</v>
      </c>
      <c r="G124" s="126">
        <f>G113/$C$113*100</f>
        <v>104.06571985519355</v>
      </c>
      <c r="H124" s="129"/>
      <c r="I124" s="131"/>
    </row>
    <row r="125" spans="2:9" s="8" customFormat="1" ht="12.75" x14ac:dyDescent="0.25">
      <c r="B125" s="79" t="s">
        <v>28</v>
      </c>
      <c r="C125" s="126">
        <f>C114/$C$114*100</f>
        <v>100</v>
      </c>
      <c r="D125" s="126">
        <f t="shared" ref="D125:E125" si="24">D114/$C$114*100</f>
        <v>101.17666556181636</v>
      </c>
      <c r="E125" s="126">
        <f t="shared" si="24"/>
        <v>95.127610208816705</v>
      </c>
      <c r="F125" s="126">
        <f>F114/$C$114*100</f>
        <v>105.78389128273118</v>
      </c>
      <c r="G125" s="126">
        <f>G114/$C$114*100</f>
        <v>110.37454424925424</v>
      </c>
      <c r="H125" s="129"/>
      <c r="I125" s="131"/>
    </row>
    <row r="126" spans="2:9" s="8" customFormat="1" ht="12.75" x14ac:dyDescent="0.25">
      <c r="B126" s="79"/>
      <c r="C126" s="79"/>
      <c r="D126" s="79"/>
      <c r="E126" s="79"/>
      <c r="F126" s="79"/>
      <c r="G126" s="79"/>
      <c r="H126" s="129"/>
      <c r="I126" s="131"/>
    </row>
    <row r="127" spans="2:9" s="8" customFormat="1" ht="12.75" x14ac:dyDescent="0.25">
      <c r="B127" s="79" t="s">
        <v>29</v>
      </c>
      <c r="C127" s="126">
        <f>C115/$C$115*100</f>
        <v>100</v>
      </c>
      <c r="D127" s="126">
        <f t="shared" ref="D127:E127" si="25">D115/$C$115*100</f>
        <v>99.265591138935704</v>
      </c>
      <c r="E127" s="126">
        <f t="shared" si="25"/>
        <v>88.393932097279077</v>
      </c>
      <c r="F127" s="126">
        <f>F115/$C$115*100</f>
        <v>105.15290151697567</v>
      </c>
      <c r="G127" s="126">
        <f>G115/$C$115*100</f>
        <v>108.33132675174572</v>
      </c>
      <c r="H127" s="129"/>
      <c r="I127" s="131"/>
    </row>
    <row r="128" spans="2:9" s="3" customFormat="1" x14ac:dyDescent="0.25">
      <c r="B128" s="79" t="s">
        <v>30</v>
      </c>
      <c r="C128" s="126">
        <f>C116/$C$116*100</f>
        <v>100</v>
      </c>
      <c r="D128" s="126">
        <f t="shared" ref="D128:E128" si="26">D116/$C$116*100</f>
        <v>96.66413949962093</v>
      </c>
      <c r="E128" s="126">
        <f t="shared" si="26"/>
        <v>105.76194086429113</v>
      </c>
      <c r="F128" s="126">
        <f>F116/$C$116*100</f>
        <v>94.768764215314633</v>
      </c>
      <c r="G128" s="126">
        <f>G116/$C$116*100</f>
        <v>106.06520090978013</v>
      </c>
      <c r="H128" s="80"/>
      <c r="I128" s="80"/>
    </row>
    <row r="129" spans="2:9" s="3" customFormat="1" x14ac:dyDescent="0.25">
      <c r="B129" s="80"/>
      <c r="C129" s="80"/>
      <c r="D129" s="80"/>
      <c r="E129" s="80"/>
      <c r="F129" s="80"/>
      <c r="G129" s="80"/>
      <c r="H129" s="80"/>
      <c r="I129" s="80"/>
    </row>
    <row r="130" spans="2:9" s="3" customFormat="1" x14ac:dyDescent="0.25">
      <c r="B130" s="79" t="s">
        <v>31</v>
      </c>
      <c r="C130" s="126">
        <f>C117/$C$117*100</f>
        <v>100</v>
      </c>
      <c r="D130" s="126">
        <f t="shared" ref="D130:E130" si="27">D117/$C$117*100</f>
        <v>98.41349785948124</v>
      </c>
      <c r="E130" s="126">
        <f t="shared" si="27"/>
        <v>85.570385293376987</v>
      </c>
      <c r="F130" s="126">
        <f>F117/$C$117*100</f>
        <v>105.9430873835306</v>
      </c>
      <c r="G130" s="126">
        <f>G117/$C$117*100</f>
        <v>113.12012087635357</v>
      </c>
      <c r="H130" s="80"/>
      <c r="I130" s="80"/>
    </row>
    <row r="131" spans="2:9" s="3" customFormat="1" x14ac:dyDescent="0.25">
      <c r="B131" s="79" t="s">
        <v>32</v>
      </c>
      <c r="C131" s="126">
        <f>C118/$C$118*100</f>
        <v>100</v>
      </c>
      <c r="D131" s="126">
        <f t="shared" ref="D131:E131" si="28">D118/$C$118*100</f>
        <v>99.081908190819078</v>
      </c>
      <c r="E131" s="126">
        <f t="shared" si="28"/>
        <v>93.915391539153916</v>
      </c>
      <c r="F131" s="126">
        <f>F118/$C$118*100</f>
        <v>102.12421242124212</v>
      </c>
      <c r="G131" s="126">
        <f>G118/$C$118*100</f>
        <v>104.21242124212422</v>
      </c>
      <c r="H131" s="80"/>
      <c r="I131" s="80"/>
    </row>
    <row r="132" spans="2:9" s="3" customFormat="1" x14ac:dyDescent="0.25">
      <c r="B132" s="79" t="s">
        <v>33</v>
      </c>
      <c r="C132" s="126">
        <f>C119/$C$119*100</f>
        <v>100</v>
      </c>
      <c r="D132" s="126">
        <f t="shared" ref="D132:E132" si="29">D119/$C$119*100</f>
        <v>109.09090909090908</v>
      </c>
      <c r="E132" s="126">
        <f t="shared" si="29"/>
        <v>123.23232323232322</v>
      </c>
      <c r="F132" s="126">
        <f>F119/$C$119*100</f>
        <v>105.05050505050507</v>
      </c>
      <c r="G132" s="126">
        <f>G119/$C$119*100</f>
        <v>117.17171717171718</v>
      </c>
      <c r="H132" s="80"/>
      <c r="I132" s="80"/>
    </row>
    <row r="133" spans="2:9" s="3" customFormat="1" x14ac:dyDescent="0.25">
      <c r="B133" s="79"/>
      <c r="C133" s="126"/>
      <c r="D133" s="126"/>
      <c r="E133" s="126"/>
      <c r="F133" s="80"/>
      <c r="G133" s="126"/>
      <c r="H133" s="80"/>
      <c r="I133" s="80"/>
    </row>
    <row r="134" spans="2:9" s="8" customFormat="1" ht="24.95" customHeight="1" x14ac:dyDescent="0.25">
      <c r="B134" s="1" t="s">
        <v>344</v>
      </c>
    </row>
    <row r="135" spans="2:9" s="8" customFormat="1" ht="25.5" x14ac:dyDescent="0.25">
      <c r="B135" s="9" t="s">
        <v>11</v>
      </c>
      <c r="C135" s="105">
        <v>2018</v>
      </c>
      <c r="D135" s="105">
        <v>2019</v>
      </c>
      <c r="E135" s="105">
        <v>2020</v>
      </c>
      <c r="F135" s="105">
        <v>2021</v>
      </c>
      <c r="G135" s="105">
        <v>2022</v>
      </c>
      <c r="H135" s="106" t="s">
        <v>171</v>
      </c>
      <c r="I135" s="106" t="s">
        <v>172</v>
      </c>
    </row>
    <row r="136" spans="2:9" s="8" customFormat="1" ht="12.75" x14ac:dyDescent="0.25">
      <c r="B136" s="8" t="s">
        <v>27</v>
      </c>
      <c r="C136" s="104">
        <f>'[1]4. Sesso, nazionalità, età'!C43</f>
        <v>9626</v>
      </c>
      <c r="D136" s="104">
        <f>'[1]4. Sesso, nazionalità, età'!D43</f>
        <v>9765</v>
      </c>
      <c r="E136" s="104">
        <f>'[1]4. Sesso, nazionalità, età'!E43</f>
        <v>10074</v>
      </c>
      <c r="F136" s="104">
        <f>'[1]4. Sesso, nazionalità, età'!F43</f>
        <v>11791</v>
      </c>
      <c r="G136" s="104">
        <f>'[1]4. Sesso, nazionalità, età'!G43</f>
        <v>12562</v>
      </c>
      <c r="H136" s="107">
        <f t="shared" ref="H136:H143" si="30">G136-C136</f>
        <v>2936</v>
      </c>
      <c r="I136" s="108">
        <f t="shared" ref="I136:I143" si="31">(G136-C136)/C136</f>
        <v>0.30500727197174321</v>
      </c>
    </row>
    <row r="137" spans="2:9" s="8" customFormat="1" ht="12.75" x14ac:dyDescent="0.25">
      <c r="B137" s="8" t="s">
        <v>28</v>
      </c>
      <c r="C137" s="104">
        <f>'[1]4. Sesso, nazionalità, età'!C44</f>
        <v>12493</v>
      </c>
      <c r="D137" s="104">
        <f>'[1]4. Sesso, nazionalità, età'!D44</f>
        <v>12332</v>
      </c>
      <c r="E137" s="104">
        <f>'[1]4. Sesso, nazionalità, età'!E44</f>
        <v>12802</v>
      </c>
      <c r="F137" s="104">
        <f>'[1]4. Sesso, nazionalità, età'!F44</f>
        <v>16130</v>
      </c>
      <c r="G137" s="104">
        <f>'[1]4. Sesso, nazionalità, età'!G44</f>
        <v>16691</v>
      </c>
      <c r="H137" s="107">
        <f t="shared" si="30"/>
        <v>4198</v>
      </c>
      <c r="I137" s="108">
        <f t="shared" si="31"/>
        <v>0.33602817577843591</v>
      </c>
    </row>
    <row r="138" spans="2:9" s="8" customFormat="1" ht="12.75" x14ac:dyDescent="0.25">
      <c r="B138" s="8" t="s">
        <v>29</v>
      </c>
      <c r="C138" s="104">
        <f>'[1]4. Sesso, nazionalità, età'!C45</f>
        <v>18000</v>
      </c>
      <c r="D138" s="104">
        <f>'[1]4. Sesso, nazionalità, età'!D45</f>
        <v>17718</v>
      </c>
      <c r="E138" s="104">
        <f>'[1]4. Sesso, nazionalità, età'!E45</f>
        <v>17129</v>
      </c>
      <c r="F138" s="104">
        <f>'[1]4. Sesso, nazionalità, età'!F45</f>
        <v>21762</v>
      </c>
      <c r="G138" s="104">
        <f>'[1]4. Sesso, nazionalità, età'!G45</f>
        <v>22110</v>
      </c>
      <c r="H138" s="107">
        <f t="shared" si="30"/>
        <v>4110</v>
      </c>
      <c r="I138" s="108">
        <f t="shared" si="31"/>
        <v>0.22833333333333333</v>
      </c>
    </row>
    <row r="139" spans="2:9" s="8" customFormat="1" ht="12.75" x14ac:dyDescent="0.25">
      <c r="B139" s="8" t="s">
        <v>30</v>
      </c>
      <c r="C139" s="104">
        <f>'[1]4. Sesso, nazionalità, età'!C46</f>
        <v>4119</v>
      </c>
      <c r="D139" s="104">
        <f>'[1]4. Sesso, nazionalità, età'!D46</f>
        <v>4379</v>
      </c>
      <c r="E139" s="104">
        <f>'[1]4. Sesso, nazionalità, età'!E46</f>
        <v>5747</v>
      </c>
      <c r="F139" s="104">
        <f>'[1]4. Sesso, nazionalità, età'!F46</f>
        <v>6159</v>
      </c>
      <c r="G139" s="104">
        <f>'[1]4. Sesso, nazionalità, età'!G46</f>
        <v>7143</v>
      </c>
      <c r="H139" s="107">
        <f t="shared" si="30"/>
        <v>3024</v>
      </c>
      <c r="I139" s="108">
        <f t="shared" si="31"/>
        <v>0.7341587764020393</v>
      </c>
    </row>
    <row r="140" spans="2:9" s="8" customFormat="1" ht="12.75" x14ac:dyDescent="0.25">
      <c r="B140" s="8" t="s">
        <v>31</v>
      </c>
      <c r="C140" s="104">
        <f>'[1]4. Sesso, nazionalità, età'!C47</f>
        <v>9389</v>
      </c>
      <c r="D140" s="104">
        <f>'[1]4. Sesso, nazionalità, età'!D47</f>
        <v>9496</v>
      </c>
      <c r="E140" s="104">
        <f>'[1]4. Sesso, nazionalità, età'!E47</f>
        <v>10185</v>
      </c>
      <c r="F140" s="104">
        <f>'[1]4. Sesso, nazionalità, età'!F47</f>
        <v>12720</v>
      </c>
      <c r="G140" s="104">
        <f>'[1]4. Sesso, nazionalità, età'!G47</f>
        <v>13624</v>
      </c>
      <c r="H140" s="107">
        <f t="shared" si="30"/>
        <v>4235</v>
      </c>
      <c r="I140" s="108">
        <f t="shared" si="31"/>
        <v>0.45105975077218019</v>
      </c>
    </row>
    <row r="141" spans="2:9" s="8" customFormat="1" ht="12.75" x14ac:dyDescent="0.25">
      <c r="B141" s="8" t="s">
        <v>32</v>
      </c>
      <c r="C141" s="104">
        <f>'[1]4. Sesso, nazionalità, età'!C48</f>
        <v>12439</v>
      </c>
      <c r="D141" s="104">
        <f>'[1]4. Sesso, nazionalità, età'!D48</f>
        <v>12273</v>
      </c>
      <c r="E141" s="104">
        <f>'[1]4. Sesso, nazionalità, età'!E48</f>
        <v>12367</v>
      </c>
      <c r="F141" s="104">
        <f>'[1]4. Sesso, nazionalità, età'!F48</f>
        <v>14859</v>
      </c>
      <c r="G141" s="104">
        <f>'[1]4. Sesso, nazionalità, età'!G48</f>
        <v>15247</v>
      </c>
      <c r="H141" s="107">
        <f t="shared" si="30"/>
        <v>2808</v>
      </c>
      <c r="I141" s="108">
        <f t="shared" si="31"/>
        <v>0.22574161910121393</v>
      </c>
    </row>
    <row r="142" spans="2:9" s="8" customFormat="1" ht="12.75" x14ac:dyDescent="0.25">
      <c r="B142" s="8" t="s">
        <v>33</v>
      </c>
      <c r="C142" s="104">
        <f>'[1]4. Sesso, nazionalità, età'!C49</f>
        <v>291</v>
      </c>
      <c r="D142" s="104">
        <f>'[1]4. Sesso, nazionalità, età'!D49</f>
        <v>328</v>
      </c>
      <c r="E142" s="104">
        <f>'[1]4. Sesso, nazionalità, età'!E49</f>
        <v>324</v>
      </c>
      <c r="F142" s="104">
        <f>'[1]4. Sesso, nazionalità, età'!F49</f>
        <v>342</v>
      </c>
      <c r="G142" s="104">
        <f>'[1]4. Sesso, nazionalità, età'!G49</f>
        <v>382</v>
      </c>
      <c r="H142" s="107">
        <f t="shared" si="30"/>
        <v>91</v>
      </c>
      <c r="I142" s="108">
        <f t="shared" si="31"/>
        <v>0.3127147766323024</v>
      </c>
    </row>
    <row r="143" spans="2:9" s="8" customFormat="1" ht="12.75" x14ac:dyDescent="0.25">
      <c r="B143" s="109" t="s">
        <v>89</v>
      </c>
      <c r="C143" s="110">
        <f>SUM(C140:C142)</f>
        <v>22119</v>
      </c>
      <c r="D143" s="110">
        <f t="shared" ref="D143:E143" si="32">SUM(D140:D142)</f>
        <v>22097</v>
      </c>
      <c r="E143" s="110">
        <f t="shared" si="32"/>
        <v>22876</v>
      </c>
      <c r="F143" s="110">
        <f>SUM(F140:F142)</f>
        <v>27921</v>
      </c>
      <c r="G143" s="110">
        <f>SUM(G140:G142)</f>
        <v>29253</v>
      </c>
      <c r="H143" s="111">
        <f t="shared" si="30"/>
        <v>7134</v>
      </c>
      <c r="I143" s="112">
        <f t="shared" si="31"/>
        <v>0.32252814322528145</v>
      </c>
    </row>
    <row r="144" spans="2:9" s="8" customFormat="1" ht="24.95" customHeight="1" x14ac:dyDescent="0.2">
      <c r="B144" s="21" t="s">
        <v>47</v>
      </c>
      <c r="C144" s="113"/>
      <c r="D144" s="113"/>
      <c r="E144" s="113"/>
      <c r="G144" s="113"/>
      <c r="H144" s="114"/>
      <c r="I144" s="115"/>
    </row>
    <row r="145" spans="2:9" s="8" customFormat="1" ht="12.75" x14ac:dyDescent="0.25">
      <c r="B145" s="79"/>
      <c r="C145" s="128"/>
      <c r="D145" s="128"/>
      <c r="E145" s="128"/>
      <c r="F145" s="79"/>
      <c r="G145" s="128"/>
      <c r="H145" s="129"/>
      <c r="I145" s="108"/>
    </row>
    <row r="146" spans="2:9" s="8" customFormat="1" ht="12.75" x14ac:dyDescent="0.25">
      <c r="B146" s="79"/>
      <c r="C146" s="125">
        <v>2018</v>
      </c>
      <c r="D146" s="125">
        <v>2019</v>
      </c>
      <c r="E146" s="125">
        <v>2020</v>
      </c>
      <c r="F146" s="125">
        <v>2021</v>
      </c>
      <c r="G146" s="125">
        <v>2022</v>
      </c>
      <c r="H146" s="129"/>
      <c r="I146" s="108"/>
    </row>
    <row r="147" spans="2:9" s="8" customFormat="1" ht="12.75" x14ac:dyDescent="0.25">
      <c r="B147" s="79" t="s">
        <v>27</v>
      </c>
      <c r="C147" s="126">
        <f>C136/$C$136*100</f>
        <v>100</v>
      </c>
      <c r="D147" s="126">
        <f t="shared" ref="D147:E147" si="33">D136/$C$136*100</f>
        <v>101.44400581757739</v>
      </c>
      <c r="E147" s="126">
        <f t="shared" si="33"/>
        <v>104.65406191564513</v>
      </c>
      <c r="F147" s="126">
        <f>F136/$C$136*100</f>
        <v>122.49116974859756</v>
      </c>
      <c r="G147" s="126">
        <f>G136/$C$136*100</f>
        <v>130.50072719717431</v>
      </c>
      <c r="H147" s="129"/>
      <c r="I147" s="108"/>
    </row>
    <row r="148" spans="2:9" s="8" customFormat="1" ht="12.75" x14ac:dyDescent="0.25">
      <c r="B148" s="79" t="s">
        <v>28</v>
      </c>
      <c r="C148" s="126">
        <f>C137/$C$137*100</f>
        <v>100</v>
      </c>
      <c r="D148" s="126">
        <f t="shared" ref="D148:E148" si="34">D137/$C$137*100</f>
        <v>98.711278315856873</v>
      </c>
      <c r="E148" s="126">
        <f t="shared" si="34"/>
        <v>102.47338509565355</v>
      </c>
      <c r="F148" s="126">
        <f>F137/$C$137*100</f>
        <v>129.11230288961818</v>
      </c>
      <c r="G148" s="126">
        <f>G137/$C$137*100</f>
        <v>133.60281757784361</v>
      </c>
      <c r="H148" s="129"/>
      <c r="I148" s="108"/>
    </row>
    <row r="149" spans="2:9" s="8" customFormat="1" ht="12.75" x14ac:dyDescent="0.25">
      <c r="B149" s="79"/>
      <c r="C149" s="79"/>
      <c r="D149" s="79"/>
      <c r="E149" s="79"/>
      <c r="F149" s="79"/>
      <c r="G149" s="79"/>
      <c r="H149" s="129"/>
      <c r="I149" s="108"/>
    </row>
    <row r="150" spans="2:9" s="8" customFormat="1" ht="12.75" x14ac:dyDescent="0.25">
      <c r="B150" s="79" t="s">
        <v>29</v>
      </c>
      <c r="C150" s="126">
        <f>C138/$C$138*100</f>
        <v>100</v>
      </c>
      <c r="D150" s="126">
        <f t="shared" ref="D150:E150" si="35">D138/$C$138*100</f>
        <v>98.433333333333323</v>
      </c>
      <c r="E150" s="126">
        <f t="shared" si="35"/>
        <v>95.161111111111111</v>
      </c>
      <c r="F150" s="126">
        <f>F138/$C$138*100</f>
        <v>120.9</v>
      </c>
      <c r="G150" s="126">
        <f>G138/$C$138*100</f>
        <v>122.83333333333333</v>
      </c>
      <c r="H150" s="129"/>
      <c r="I150" s="108"/>
    </row>
    <row r="151" spans="2:9" s="3" customFormat="1" x14ac:dyDescent="0.25">
      <c r="B151" s="79" t="s">
        <v>30</v>
      </c>
      <c r="C151" s="126">
        <f>C139/$C$139*100</f>
        <v>100</v>
      </c>
      <c r="D151" s="126">
        <f t="shared" ref="D151:E151" si="36">D139/$C$139*100</f>
        <v>106.3122117018694</v>
      </c>
      <c r="E151" s="126">
        <f t="shared" si="36"/>
        <v>139.52415634862831</v>
      </c>
      <c r="F151" s="126">
        <f>F139/$C$139*100</f>
        <v>149.52658412235979</v>
      </c>
      <c r="G151" s="126">
        <f>G139/$C$139*100</f>
        <v>173.41587764020395</v>
      </c>
      <c r="H151" s="80"/>
    </row>
    <row r="152" spans="2:9" s="3" customFormat="1" x14ac:dyDescent="0.25">
      <c r="B152" s="80"/>
      <c r="C152" s="80"/>
      <c r="D152" s="80"/>
      <c r="E152" s="80"/>
      <c r="F152" s="80"/>
      <c r="G152" s="80"/>
      <c r="H152" s="80"/>
    </row>
    <row r="153" spans="2:9" s="3" customFormat="1" x14ac:dyDescent="0.25">
      <c r="B153" s="79" t="s">
        <v>31</v>
      </c>
      <c r="C153" s="126">
        <f>C140/$C$140*100</f>
        <v>100</v>
      </c>
      <c r="D153" s="126">
        <f t="shared" ref="D153:E153" si="37">D140/$C$140*100</f>
        <v>101.13963148365109</v>
      </c>
      <c r="E153" s="126">
        <f t="shared" si="37"/>
        <v>108.47800617744167</v>
      </c>
      <c r="F153" s="126">
        <f>F140/$C$140*100</f>
        <v>135.4776866545958</v>
      </c>
      <c r="G153" s="126">
        <f>G140/$C$140*100</f>
        <v>145.10597507721803</v>
      </c>
      <c r="H153" s="80"/>
    </row>
    <row r="154" spans="2:9" s="3" customFormat="1" x14ac:dyDescent="0.25">
      <c r="B154" s="79" t="s">
        <v>32</v>
      </c>
      <c r="C154" s="126">
        <f>C141/$C$141*100</f>
        <v>100</v>
      </c>
      <c r="D154" s="126">
        <f t="shared" ref="D154:E154" si="38">D141/$C$141*100</f>
        <v>98.665487579387417</v>
      </c>
      <c r="E154" s="126">
        <f t="shared" si="38"/>
        <v>99.421175335637912</v>
      </c>
      <c r="F154" s="126">
        <f>F141/$C$141*100</f>
        <v>119.4549401077257</v>
      </c>
      <c r="G154" s="126">
        <f>G141/$C$141*100</f>
        <v>122.57416191012138</v>
      </c>
      <c r="H154" s="80"/>
    </row>
    <row r="155" spans="2:9" s="3" customFormat="1" x14ac:dyDescent="0.25">
      <c r="B155" s="79" t="s">
        <v>33</v>
      </c>
      <c r="C155" s="126">
        <f>C142/$C$142*100</f>
        <v>100</v>
      </c>
      <c r="D155" s="126">
        <f t="shared" ref="D155:E155" si="39">D142/$C$142*100</f>
        <v>112.7147766323024</v>
      </c>
      <c r="E155" s="126">
        <f t="shared" si="39"/>
        <v>111.34020618556701</v>
      </c>
      <c r="F155" s="126">
        <f>F142/$C$142*100</f>
        <v>117.5257731958763</v>
      </c>
      <c r="G155" s="126">
        <f>G142/$C$142*100</f>
        <v>131.27147766323023</v>
      </c>
      <c r="H155" s="80"/>
    </row>
    <row r="156" spans="2:9" s="3" customFormat="1" x14ac:dyDescent="0.25">
      <c r="B156" s="80"/>
      <c r="C156" s="80"/>
      <c r="D156" s="80"/>
      <c r="E156" s="80"/>
      <c r="F156" s="80"/>
      <c r="G156" s="80"/>
      <c r="H156" s="80"/>
    </row>
    <row r="157" spans="2:9" s="8" customFormat="1" ht="24.95" customHeight="1" x14ac:dyDescent="0.25">
      <c r="B157" s="1" t="s">
        <v>345</v>
      </c>
    </row>
    <row r="158" spans="2:9" s="8" customFormat="1" ht="25.5" x14ac:dyDescent="0.25">
      <c r="B158" s="9" t="s">
        <v>12</v>
      </c>
      <c r="C158" s="105">
        <v>2018</v>
      </c>
      <c r="D158" s="105">
        <v>2019</v>
      </c>
      <c r="E158" s="105">
        <v>2020</v>
      </c>
      <c r="F158" s="105">
        <v>2021</v>
      </c>
      <c r="G158" s="105">
        <v>2022</v>
      </c>
      <c r="H158" s="106" t="s">
        <v>171</v>
      </c>
      <c r="I158" s="106" t="s">
        <v>172</v>
      </c>
    </row>
    <row r="159" spans="2:9" s="8" customFormat="1" ht="12.75" x14ac:dyDescent="0.25">
      <c r="B159" s="8" t="s">
        <v>27</v>
      </c>
      <c r="C159" s="104">
        <f>'[1]4. Sesso, nazionalità, età'!C56</f>
        <v>3273</v>
      </c>
      <c r="D159" s="104">
        <f>'[1]4. Sesso, nazionalità, età'!D56</f>
        <v>3480</v>
      </c>
      <c r="E159" s="104">
        <f>'[1]4. Sesso, nazionalità, età'!E56</f>
        <v>2923</v>
      </c>
      <c r="F159" s="104">
        <f>'[1]4. Sesso, nazionalità, età'!F56</f>
        <v>3359</v>
      </c>
      <c r="G159" s="104">
        <f>'[1]4. Sesso, nazionalità, età'!G56</f>
        <v>3477</v>
      </c>
      <c r="H159" s="107">
        <f t="shared" ref="H159:H166" si="40">G159-C159</f>
        <v>204</v>
      </c>
      <c r="I159" s="108">
        <f t="shared" ref="I159:I166" si="41">(G159-C159)/C159</f>
        <v>6.2328139321723187E-2</v>
      </c>
    </row>
    <row r="160" spans="2:9" s="8" customFormat="1" ht="12.75" x14ac:dyDescent="0.25">
      <c r="B160" s="8" t="s">
        <v>28</v>
      </c>
      <c r="C160" s="104">
        <f>'[1]4. Sesso, nazionalità, età'!C57</f>
        <v>5256</v>
      </c>
      <c r="D160" s="104">
        <f>'[1]4. Sesso, nazionalità, età'!D57</f>
        <v>5536</v>
      </c>
      <c r="E160" s="104">
        <f>'[1]4. Sesso, nazionalità, età'!E57</f>
        <v>5174</v>
      </c>
      <c r="F160" s="104">
        <f>'[1]4. Sesso, nazionalità, età'!F57</f>
        <v>5920</v>
      </c>
      <c r="G160" s="104">
        <f>'[1]4. Sesso, nazionalità, età'!G57</f>
        <v>5998</v>
      </c>
      <c r="H160" s="107">
        <f t="shared" si="40"/>
        <v>742</v>
      </c>
      <c r="I160" s="108">
        <f t="shared" si="41"/>
        <v>0.14117199391171995</v>
      </c>
    </row>
    <row r="161" spans="2:9" s="8" customFormat="1" ht="12.75" x14ac:dyDescent="0.25">
      <c r="B161" s="8" t="s">
        <v>29</v>
      </c>
      <c r="C161" s="104">
        <f>'[1]4. Sesso, nazionalità, età'!C58</f>
        <v>7329</v>
      </c>
      <c r="D161" s="104">
        <f>'[1]4. Sesso, nazionalità, età'!D58</f>
        <v>7745</v>
      </c>
      <c r="E161" s="104">
        <f>'[1]4. Sesso, nazionalità, età'!E58</f>
        <v>6860</v>
      </c>
      <c r="F161" s="104">
        <f>'[1]4. Sesso, nazionalità, età'!F58</f>
        <v>7898</v>
      </c>
      <c r="G161" s="104">
        <f>'[1]4. Sesso, nazionalità, età'!G58</f>
        <v>8035</v>
      </c>
      <c r="H161" s="107">
        <f t="shared" si="40"/>
        <v>706</v>
      </c>
      <c r="I161" s="108">
        <f t="shared" si="41"/>
        <v>9.6329649338245324E-2</v>
      </c>
    </row>
    <row r="162" spans="2:9" s="8" customFormat="1" ht="12.75" x14ac:dyDescent="0.25">
      <c r="B162" s="8" t="s">
        <v>30</v>
      </c>
      <c r="C162" s="104">
        <f>'[1]4. Sesso, nazionalità, età'!C59</f>
        <v>1200</v>
      </c>
      <c r="D162" s="104">
        <f>'[1]4. Sesso, nazionalità, età'!D59</f>
        <v>1271</v>
      </c>
      <c r="E162" s="104">
        <f>'[1]4. Sesso, nazionalità, età'!E59</f>
        <v>1237</v>
      </c>
      <c r="F162" s="104">
        <f>'[1]4. Sesso, nazionalità, età'!F59</f>
        <v>1381</v>
      </c>
      <c r="G162" s="104">
        <f>'[1]4. Sesso, nazionalità, età'!G59</f>
        <v>1440</v>
      </c>
      <c r="H162" s="107">
        <f t="shared" si="40"/>
        <v>240</v>
      </c>
      <c r="I162" s="108">
        <f t="shared" si="41"/>
        <v>0.2</v>
      </c>
    </row>
    <row r="163" spans="2:9" s="8" customFormat="1" ht="12.75" x14ac:dyDescent="0.25">
      <c r="B163" s="8" t="s">
        <v>31</v>
      </c>
      <c r="C163" s="104">
        <f>'[1]4. Sesso, nazionalità, età'!C60</f>
        <v>3400</v>
      </c>
      <c r="D163" s="104">
        <f>'[1]4. Sesso, nazionalità, età'!D60</f>
        <v>3499</v>
      </c>
      <c r="E163" s="104">
        <f>'[1]4. Sesso, nazionalità, età'!E60</f>
        <v>3289</v>
      </c>
      <c r="F163" s="104">
        <f>'[1]4. Sesso, nazionalità, età'!F60</f>
        <v>3870</v>
      </c>
      <c r="G163" s="104">
        <f>'[1]4. Sesso, nazionalità, età'!G60</f>
        <v>4185</v>
      </c>
      <c r="H163" s="107">
        <f t="shared" si="40"/>
        <v>785</v>
      </c>
      <c r="I163" s="108">
        <f t="shared" si="41"/>
        <v>0.23088235294117648</v>
      </c>
    </row>
    <row r="164" spans="2:9" s="8" customFormat="1" ht="12.75" x14ac:dyDescent="0.25">
      <c r="B164" s="8" t="s">
        <v>32</v>
      </c>
      <c r="C164" s="104">
        <f>'[1]4. Sesso, nazionalità, età'!C61</f>
        <v>4989</v>
      </c>
      <c r="D164" s="104">
        <f>'[1]4. Sesso, nazionalità, età'!D61</f>
        <v>5332</v>
      </c>
      <c r="E164" s="104">
        <f>'[1]4. Sesso, nazionalità, età'!E61</f>
        <v>4665</v>
      </c>
      <c r="F164" s="104">
        <f>'[1]4. Sesso, nazionalità, età'!F61</f>
        <v>5235</v>
      </c>
      <c r="G164" s="104">
        <f>'[1]4. Sesso, nazionalità, età'!G61</f>
        <v>5096</v>
      </c>
      <c r="H164" s="107">
        <f t="shared" si="40"/>
        <v>107</v>
      </c>
      <c r="I164" s="108">
        <f t="shared" si="41"/>
        <v>2.1447183804369614E-2</v>
      </c>
    </row>
    <row r="165" spans="2:9" s="8" customFormat="1" ht="12.75" x14ac:dyDescent="0.25">
      <c r="B165" s="8" t="s">
        <v>33</v>
      </c>
      <c r="C165" s="104">
        <f>'[1]4. Sesso, nazionalità, età'!C62</f>
        <v>140</v>
      </c>
      <c r="D165" s="104">
        <f>'[1]4. Sesso, nazionalità, età'!D62</f>
        <v>185</v>
      </c>
      <c r="E165" s="104">
        <f>'[1]4. Sesso, nazionalità, età'!E62</f>
        <v>143</v>
      </c>
      <c r="F165" s="104">
        <f>'[1]4. Sesso, nazionalità, età'!F62</f>
        <v>174</v>
      </c>
      <c r="G165" s="104">
        <f>'[1]4. Sesso, nazionalità, età'!G62</f>
        <v>194</v>
      </c>
      <c r="H165" s="107">
        <f t="shared" si="40"/>
        <v>54</v>
      </c>
      <c r="I165" s="108">
        <f t="shared" si="41"/>
        <v>0.38571428571428573</v>
      </c>
    </row>
    <row r="166" spans="2:9" s="8" customFormat="1" ht="12.75" x14ac:dyDescent="0.25">
      <c r="B166" s="109" t="s">
        <v>89</v>
      </c>
      <c r="C166" s="110">
        <f>SUM(C163:C165)</f>
        <v>8529</v>
      </c>
      <c r="D166" s="110">
        <f t="shared" ref="D166:E166" si="42">SUM(D163:D165)</f>
        <v>9016</v>
      </c>
      <c r="E166" s="110">
        <f t="shared" si="42"/>
        <v>8097</v>
      </c>
      <c r="F166" s="110">
        <f>SUM(F163:F165)</f>
        <v>9279</v>
      </c>
      <c r="G166" s="110">
        <f>SUM(G163:G165)</f>
        <v>9475</v>
      </c>
      <c r="H166" s="111">
        <f t="shared" si="40"/>
        <v>946</v>
      </c>
      <c r="I166" s="112">
        <f t="shared" si="41"/>
        <v>0.11091569937859069</v>
      </c>
    </row>
    <row r="167" spans="2:9" s="8" customFormat="1" ht="24.95" customHeight="1" x14ac:dyDescent="0.2">
      <c r="B167" s="21" t="s">
        <v>47</v>
      </c>
      <c r="C167" s="113"/>
      <c r="D167" s="113"/>
      <c r="E167" s="113"/>
      <c r="G167" s="113"/>
      <c r="H167" s="114"/>
      <c r="I167" s="115"/>
    </row>
    <row r="168" spans="2:9" s="8" customFormat="1" ht="12.75" x14ac:dyDescent="0.25">
      <c r="B168" s="79"/>
      <c r="C168" s="128"/>
      <c r="D168" s="128"/>
      <c r="E168" s="128"/>
      <c r="F168" s="79"/>
      <c r="G168" s="128"/>
      <c r="H168" s="129"/>
      <c r="I168" s="131"/>
    </row>
    <row r="169" spans="2:9" s="8" customFormat="1" ht="12.75" x14ac:dyDescent="0.25">
      <c r="B169" s="79"/>
      <c r="C169" s="125">
        <v>2018</v>
      </c>
      <c r="D169" s="125">
        <v>2019</v>
      </c>
      <c r="E169" s="125">
        <v>2020</v>
      </c>
      <c r="F169" s="125">
        <v>2021</v>
      </c>
      <c r="G169" s="125">
        <v>2022</v>
      </c>
      <c r="H169" s="129"/>
      <c r="I169" s="131"/>
    </row>
    <row r="170" spans="2:9" s="8" customFormat="1" ht="12.75" x14ac:dyDescent="0.25">
      <c r="B170" s="79" t="s">
        <v>27</v>
      </c>
      <c r="C170" s="126">
        <f>C159/$C$159*100</f>
        <v>100</v>
      </c>
      <c r="D170" s="126">
        <f t="shared" ref="D170:E170" si="43">D159/$C$159*100</f>
        <v>106.32447296058662</v>
      </c>
      <c r="E170" s="126">
        <f t="shared" si="43"/>
        <v>89.306446684998477</v>
      </c>
      <c r="F170" s="126">
        <f>F159/$C$159*100</f>
        <v>102.62755881454324</v>
      </c>
      <c r="G170" s="126">
        <f>G159/$C$159*100</f>
        <v>106.23281393217232</v>
      </c>
      <c r="H170" s="129"/>
      <c r="I170" s="131"/>
    </row>
    <row r="171" spans="2:9" s="8" customFormat="1" ht="12.75" x14ac:dyDescent="0.25">
      <c r="B171" s="79" t="s">
        <v>28</v>
      </c>
      <c r="C171" s="126">
        <f>C160/$C$160*100</f>
        <v>100</v>
      </c>
      <c r="D171" s="126">
        <f t="shared" ref="D171:E171" si="44">D160/$C$160*100</f>
        <v>105.32724505327245</v>
      </c>
      <c r="E171" s="126">
        <f t="shared" si="44"/>
        <v>98.439878234398776</v>
      </c>
      <c r="F171" s="126">
        <f>F160/$C$160*100</f>
        <v>112.63318112633181</v>
      </c>
      <c r="G171" s="126">
        <f>G160/$C$160*100</f>
        <v>114.11719939117199</v>
      </c>
      <c r="H171" s="129"/>
      <c r="I171" s="131"/>
    </row>
    <row r="172" spans="2:9" s="8" customFormat="1" ht="12.75" x14ac:dyDescent="0.25">
      <c r="B172" s="79"/>
      <c r="C172" s="79"/>
      <c r="D172" s="79"/>
      <c r="E172" s="79"/>
      <c r="F172" s="79"/>
      <c r="G172" s="79"/>
      <c r="H172" s="129"/>
      <c r="I172" s="131"/>
    </row>
    <row r="173" spans="2:9" s="8" customFormat="1" ht="12.75" x14ac:dyDescent="0.25">
      <c r="B173" s="79" t="s">
        <v>29</v>
      </c>
      <c r="C173" s="126">
        <f>C161/$C$161*100</f>
        <v>100</v>
      </c>
      <c r="D173" s="126">
        <f t="shared" ref="D173:E173" si="45">D161/$C$161*100</f>
        <v>105.67608132078045</v>
      </c>
      <c r="E173" s="126">
        <f t="shared" si="45"/>
        <v>93.600764087870104</v>
      </c>
      <c r="F173" s="126">
        <f>F161/$C$161*100</f>
        <v>107.7636785373175</v>
      </c>
      <c r="G173" s="126">
        <f>G161/$C$161*100</f>
        <v>109.63296493382452</v>
      </c>
      <c r="H173" s="129"/>
      <c r="I173" s="131"/>
    </row>
    <row r="174" spans="2:9" s="3" customFormat="1" x14ac:dyDescent="0.25">
      <c r="B174" s="79" t="s">
        <v>30</v>
      </c>
      <c r="C174" s="126">
        <f>C162/$C$162*100</f>
        <v>100</v>
      </c>
      <c r="D174" s="126">
        <f t="shared" ref="D174:E174" si="46">D162/$C$162*100</f>
        <v>105.91666666666666</v>
      </c>
      <c r="E174" s="126">
        <f t="shared" si="46"/>
        <v>103.08333333333333</v>
      </c>
      <c r="F174" s="126">
        <f>F162/$C$162*100</f>
        <v>115.08333333333334</v>
      </c>
      <c r="G174" s="126">
        <f>G162/$C$162*100</f>
        <v>120</v>
      </c>
      <c r="H174" s="80"/>
      <c r="I174" s="80"/>
    </row>
    <row r="175" spans="2:9" s="3" customFormat="1" x14ac:dyDescent="0.25">
      <c r="B175" s="80"/>
      <c r="C175" s="80"/>
      <c r="D175" s="80"/>
      <c r="E175" s="80"/>
      <c r="F175" s="80"/>
      <c r="G175" s="80"/>
      <c r="H175" s="80"/>
      <c r="I175" s="80"/>
    </row>
    <row r="176" spans="2:9" s="3" customFormat="1" x14ac:dyDescent="0.25">
      <c r="B176" s="79" t="s">
        <v>31</v>
      </c>
      <c r="C176" s="126">
        <f>C163/$C$163*100</f>
        <v>100</v>
      </c>
      <c r="D176" s="126">
        <f t="shared" ref="D176:E176" si="47">D163/$C$163*100</f>
        <v>102.91176470588235</v>
      </c>
      <c r="E176" s="126">
        <f t="shared" si="47"/>
        <v>96.735294117647058</v>
      </c>
      <c r="F176" s="126">
        <f>F163/$C$163*100</f>
        <v>113.8235294117647</v>
      </c>
      <c r="G176" s="126">
        <f>G163/$C$163*100</f>
        <v>123.08823529411765</v>
      </c>
      <c r="H176" s="80"/>
      <c r="I176" s="80"/>
    </row>
    <row r="177" spans="2:9" s="3" customFormat="1" x14ac:dyDescent="0.25">
      <c r="B177" s="79" t="s">
        <v>32</v>
      </c>
      <c r="C177" s="126">
        <f>C164/$C$164*100</f>
        <v>100</v>
      </c>
      <c r="D177" s="126">
        <f t="shared" ref="D177:E177" si="48">D164/$C$164*100</f>
        <v>106.87512527560634</v>
      </c>
      <c r="E177" s="126">
        <f t="shared" si="48"/>
        <v>93.505712567648828</v>
      </c>
      <c r="F177" s="126">
        <f>F164/$C$164*100</f>
        <v>104.93084786530366</v>
      </c>
      <c r="G177" s="126">
        <f>G164/$C$164*100</f>
        <v>102.14471838043697</v>
      </c>
      <c r="H177" s="80"/>
      <c r="I177" s="80"/>
    </row>
    <row r="178" spans="2:9" s="3" customFormat="1" x14ac:dyDescent="0.25">
      <c r="B178" s="79" t="s">
        <v>33</v>
      </c>
      <c r="C178" s="126">
        <f>C165/$C$165*100</f>
        <v>100</v>
      </c>
      <c r="D178" s="126">
        <f t="shared" ref="D178:E178" si="49">D165/$C$165*100</f>
        <v>132.14285714285714</v>
      </c>
      <c r="E178" s="126">
        <f t="shared" si="49"/>
        <v>102.14285714285714</v>
      </c>
      <c r="F178" s="126">
        <f>F165/$C$165*100</f>
        <v>124.28571428571429</v>
      </c>
      <c r="G178" s="126">
        <f>G165/$C$165*100</f>
        <v>138.57142857142856</v>
      </c>
      <c r="H178" s="80"/>
      <c r="I178" s="80"/>
    </row>
    <row r="179" spans="2:9" s="3" customFormat="1" x14ac:dyDescent="0.25"/>
    <row r="180" spans="2:9" s="8" customFormat="1" ht="24.95" customHeight="1" x14ac:dyDescent="0.25">
      <c r="B180" s="1" t="s">
        <v>346</v>
      </c>
    </row>
    <row r="181" spans="2:9" s="8" customFormat="1" ht="25.5" x14ac:dyDescent="0.25">
      <c r="B181" s="9" t="s">
        <v>13</v>
      </c>
      <c r="C181" s="105">
        <v>2018</v>
      </c>
      <c r="D181" s="105">
        <v>2019</v>
      </c>
      <c r="E181" s="105">
        <v>2020</v>
      </c>
      <c r="F181" s="105">
        <v>2021</v>
      </c>
      <c r="G181" s="105">
        <v>2022</v>
      </c>
      <c r="H181" s="106" t="s">
        <v>171</v>
      </c>
      <c r="I181" s="106" t="s">
        <v>172</v>
      </c>
    </row>
    <row r="182" spans="2:9" s="8" customFormat="1" ht="12.75" x14ac:dyDescent="0.25">
      <c r="B182" s="8" t="s">
        <v>27</v>
      </c>
      <c r="C182" s="104">
        <f>'[1]4. Sesso, nazionalità, età'!C69</f>
        <v>4407</v>
      </c>
      <c r="D182" s="104">
        <f>'[1]4. Sesso, nazionalità, età'!D69</f>
        <v>4247</v>
      </c>
      <c r="E182" s="104">
        <f>'[1]4. Sesso, nazionalità, età'!E69</f>
        <v>4235</v>
      </c>
      <c r="F182" s="104">
        <f>'[1]4. Sesso, nazionalità, età'!F69</f>
        <v>4301</v>
      </c>
      <c r="G182" s="104">
        <f>'[1]4. Sesso, nazionalità, età'!G69</f>
        <v>4327</v>
      </c>
      <c r="H182" s="107">
        <f t="shared" ref="H182:H189" si="50">G182-C182</f>
        <v>-80</v>
      </c>
      <c r="I182" s="108">
        <f t="shared" ref="I182:I189" si="51">(G182-C182)/C182</f>
        <v>-1.8152938506920808E-2</v>
      </c>
    </row>
    <row r="183" spans="2:9" s="8" customFormat="1" ht="12.75" x14ac:dyDescent="0.25">
      <c r="B183" s="8" t="s">
        <v>28</v>
      </c>
      <c r="C183" s="104">
        <f>'[1]4. Sesso, nazionalità, età'!C70</f>
        <v>6364</v>
      </c>
      <c r="D183" s="104">
        <f>'[1]4. Sesso, nazionalità, età'!D70</f>
        <v>6314</v>
      </c>
      <c r="E183" s="104">
        <f>'[1]4. Sesso, nazionalità, età'!E70</f>
        <v>6178</v>
      </c>
      <c r="F183" s="104">
        <f>'[1]4. Sesso, nazionalità, età'!F70</f>
        <v>7099</v>
      </c>
      <c r="G183" s="104">
        <f>'[1]4. Sesso, nazionalità, età'!G70</f>
        <v>6807</v>
      </c>
      <c r="H183" s="107">
        <f t="shared" si="50"/>
        <v>443</v>
      </c>
      <c r="I183" s="108">
        <f t="shared" si="51"/>
        <v>6.9610307982401004E-2</v>
      </c>
    </row>
    <row r="184" spans="2:9" s="8" customFormat="1" ht="12.75" x14ac:dyDescent="0.25">
      <c r="B184" s="8" t="s">
        <v>29</v>
      </c>
      <c r="C184" s="104">
        <f>'[1]4. Sesso, nazionalità, età'!C71</f>
        <v>9025</v>
      </c>
      <c r="D184" s="104">
        <f>'[1]4. Sesso, nazionalità, età'!D71</f>
        <v>8871</v>
      </c>
      <c r="E184" s="104">
        <f>'[1]4. Sesso, nazionalità, età'!E71</f>
        <v>8478</v>
      </c>
      <c r="F184" s="104">
        <f>'[1]4. Sesso, nazionalità, età'!F71</f>
        <v>9403</v>
      </c>
      <c r="G184" s="104">
        <f>'[1]4. Sesso, nazionalità, età'!G71</f>
        <v>8813</v>
      </c>
      <c r="H184" s="107">
        <f t="shared" si="50"/>
        <v>-212</v>
      </c>
      <c r="I184" s="108">
        <f t="shared" si="51"/>
        <v>-2.3490304709141274E-2</v>
      </c>
    </row>
    <row r="185" spans="2:9" s="8" customFormat="1" ht="12.75" x14ac:dyDescent="0.25">
      <c r="B185" s="8" t="s">
        <v>30</v>
      </c>
      <c r="C185" s="104">
        <f>'[1]4. Sesso, nazionalità, età'!C72</f>
        <v>1746</v>
      </c>
      <c r="D185" s="104">
        <f>'[1]4. Sesso, nazionalità, età'!D72</f>
        <v>1690</v>
      </c>
      <c r="E185" s="104">
        <f>'[1]4. Sesso, nazionalità, età'!E72</f>
        <v>1935</v>
      </c>
      <c r="F185" s="104">
        <f>'[1]4. Sesso, nazionalità, età'!F72</f>
        <v>1997</v>
      </c>
      <c r="G185" s="104">
        <f>'[1]4. Sesso, nazionalità, età'!G72</f>
        <v>2321</v>
      </c>
      <c r="H185" s="107">
        <f t="shared" si="50"/>
        <v>575</v>
      </c>
      <c r="I185" s="108">
        <f t="shared" si="51"/>
        <v>0.32932416953035509</v>
      </c>
    </row>
    <row r="186" spans="2:9" s="8" customFormat="1" ht="12.75" x14ac:dyDescent="0.25">
      <c r="B186" s="8" t="s">
        <v>31</v>
      </c>
      <c r="C186" s="104">
        <f>'[1]4. Sesso, nazionalità, età'!C73</f>
        <v>4651</v>
      </c>
      <c r="D186" s="104">
        <f>'[1]4. Sesso, nazionalità, età'!D73</f>
        <v>4595</v>
      </c>
      <c r="E186" s="104">
        <f>'[1]4. Sesso, nazionalità, età'!E73</f>
        <v>4358</v>
      </c>
      <c r="F186" s="104">
        <f>'[1]4. Sesso, nazionalità, età'!F73</f>
        <v>4995</v>
      </c>
      <c r="G186" s="104">
        <f>'[1]4. Sesso, nazionalità, età'!G73</f>
        <v>4969</v>
      </c>
      <c r="H186" s="107">
        <f t="shared" si="50"/>
        <v>318</v>
      </c>
      <c r="I186" s="108">
        <f t="shared" si="51"/>
        <v>6.8372393033756182E-2</v>
      </c>
    </row>
    <row r="187" spans="2:9" s="8" customFormat="1" ht="12.75" x14ac:dyDescent="0.25">
      <c r="B187" s="8" t="s">
        <v>32</v>
      </c>
      <c r="C187" s="104">
        <f>'[1]4. Sesso, nazionalità, età'!C74</f>
        <v>6002</v>
      </c>
      <c r="D187" s="104">
        <f>'[1]4. Sesso, nazionalità, età'!D74</f>
        <v>5832</v>
      </c>
      <c r="E187" s="104">
        <f>'[1]4. Sesso, nazionalità, età'!E74</f>
        <v>5920</v>
      </c>
      <c r="F187" s="104">
        <f>'[1]4. Sesso, nazionalità, età'!F74</f>
        <v>6260</v>
      </c>
      <c r="G187" s="104">
        <f>'[1]4. Sesso, nazionalità, età'!G74</f>
        <v>5996</v>
      </c>
      <c r="H187" s="107">
        <f t="shared" si="50"/>
        <v>-6</v>
      </c>
      <c r="I187" s="108">
        <f t="shared" si="51"/>
        <v>-9.9966677774075306E-4</v>
      </c>
    </row>
    <row r="188" spans="2:9" s="8" customFormat="1" ht="12.75" x14ac:dyDescent="0.25">
      <c r="B188" s="8" t="s">
        <v>33</v>
      </c>
      <c r="C188" s="104">
        <f>'[1]4. Sesso, nazionalità, età'!C75</f>
        <v>118</v>
      </c>
      <c r="D188" s="104">
        <f>'[1]4. Sesso, nazionalità, età'!D75</f>
        <v>134</v>
      </c>
      <c r="E188" s="104">
        <f>'[1]4. Sesso, nazionalità, età'!E75</f>
        <v>135</v>
      </c>
      <c r="F188" s="104">
        <f>'[1]4. Sesso, nazionalità, età'!F75</f>
        <v>145</v>
      </c>
      <c r="G188" s="104">
        <f>'[1]4. Sesso, nazionalità, età'!G75</f>
        <v>169</v>
      </c>
      <c r="H188" s="107">
        <f t="shared" si="50"/>
        <v>51</v>
      </c>
      <c r="I188" s="108">
        <f t="shared" si="51"/>
        <v>0.43220338983050849</v>
      </c>
    </row>
    <row r="189" spans="2:9" s="8" customFormat="1" ht="12.75" x14ac:dyDescent="0.25">
      <c r="B189" s="109" t="s">
        <v>89</v>
      </c>
      <c r="C189" s="110">
        <f>SUM(C186:C188)</f>
        <v>10771</v>
      </c>
      <c r="D189" s="110">
        <f t="shared" ref="D189:E189" si="52">SUM(D186:D188)</f>
        <v>10561</v>
      </c>
      <c r="E189" s="110">
        <f t="shared" si="52"/>
        <v>10413</v>
      </c>
      <c r="F189" s="110">
        <f>SUM(F186:F188)</f>
        <v>11400</v>
      </c>
      <c r="G189" s="110">
        <f>SUM(G186:G188)</f>
        <v>11134</v>
      </c>
      <c r="H189" s="111">
        <f t="shared" si="50"/>
        <v>363</v>
      </c>
      <c r="I189" s="112">
        <f t="shared" si="51"/>
        <v>3.3701606164701511E-2</v>
      </c>
    </row>
    <row r="190" spans="2:9" s="8" customFormat="1" ht="24.95" customHeight="1" x14ac:dyDescent="0.2">
      <c r="B190" s="21" t="s">
        <v>47</v>
      </c>
      <c r="C190" s="113"/>
      <c r="D190" s="113"/>
      <c r="E190" s="113"/>
      <c r="G190" s="113"/>
      <c r="H190" s="114"/>
      <c r="I190" s="115"/>
    </row>
    <row r="191" spans="2:9" s="8" customFormat="1" ht="12.75" x14ac:dyDescent="0.25">
      <c r="B191" s="79"/>
      <c r="C191" s="128"/>
      <c r="D191" s="128"/>
      <c r="E191" s="128"/>
      <c r="F191" s="79"/>
      <c r="G191" s="128"/>
      <c r="H191" s="129"/>
      <c r="I191" s="108"/>
    </row>
    <row r="192" spans="2:9" s="8" customFormat="1" ht="12.75" x14ac:dyDescent="0.25">
      <c r="B192" s="79"/>
      <c r="C192" s="125">
        <v>2018</v>
      </c>
      <c r="D192" s="125">
        <v>2019</v>
      </c>
      <c r="E192" s="125">
        <v>2020</v>
      </c>
      <c r="F192" s="125">
        <v>2021</v>
      </c>
      <c r="G192" s="125">
        <v>2022</v>
      </c>
      <c r="H192" s="129"/>
      <c r="I192" s="108"/>
    </row>
    <row r="193" spans="2:9" s="8" customFormat="1" ht="12.75" x14ac:dyDescent="0.25">
      <c r="B193" s="79" t="s">
        <v>27</v>
      </c>
      <c r="C193" s="126">
        <f>C182/$C$182*100</f>
        <v>100</v>
      </c>
      <c r="D193" s="126">
        <f t="shared" ref="D193:E193" si="53">D182/$C$182*100</f>
        <v>96.369412298615842</v>
      </c>
      <c r="E193" s="126">
        <f t="shared" si="53"/>
        <v>96.097118221012025</v>
      </c>
      <c r="F193" s="126">
        <f>F182/$C$182*100</f>
        <v>97.594735647832991</v>
      </c>
      <c r="G193" s="126">
        <f>G182/$C$182*100</f>
        <v>98.184706149307914</v>
      </c>
      <c r="H193" s="129"/>
      <c r="I193" s="108"/>
    </row>
    <row r="194" spans="2:9" s="8" customFormat="1" ht="12.75" x14ac:dyDescent="0.25">
      <c r="B194" s="79" t="s">
        <v>28</v>
      </c>
      <c r="C194" s="126">
        <f>C183/$C$183*100</f>
        <v>100</v>
      </c>
      <c r="D194" s="126">
        <f t="shared" ref="D194:E194" si="54">D183/$C$183*100</f>
        <v>99.21433060967945</v>
      </c>
      <c r="E194" s="126">
        <f t="shared" si="54"/>
        <v>97.077309868007546</v>
      </c>
      <c r="F194" s="126">
        <f>F183/$C$183*100</f>
        <v>111.54934003771213</v>
      </c>
      <c r="G194" s="126">
        <f>G183/$C$183*100</f>
        <v>106.9610307982401</v>
      </c>
      <c r="H194" s="129"/>
      <c r="I194" s="108"/>
    </row>
    <row r="195" spans="2:9" s="8" customFormat="1" ht="12.75" x14ac:dyDescent="0.25">
      <c r="B195" s="79"/>
      <c r="C195" s="79"/>
      <c r="D195" s="79"/>
      <c r="E195" s="79"/>
      <c r="F195" s="79"/>
      <c r="G195" s="79"/>
      <c r="H195" s="129"/>
      <c r="I195" s="108"/>
    </row>
    <row r="196" spans="2:9" s="8" customFormat="1" ht="12.75" x14ac:dyDescent="0.25">
      <c r="B196" s="79" t="s">
        <v>29</v>
      </c>
      <c r="C196" s="126">
        <f>C184/$C$184*100</f>
        <v>100</v>
      </c>
      <c r="D196" s="126">
        <f t="shared" ref="D196:E196" si="55">D184/$C$184*100</f>
        <v>98.29362880886427</v>
      </c>
      <c r="E196" s="126">
        <f t="shared" si="55"/>
        <v>93.939058171745145</v>
      </c>
      <c r="F196" s="126">
        <f>F184/$C$184*100</f>
        <v>104.18836565096954</v>
      </c>
      <c r="G196" s="126">
        <f>G184/$C$184*100</f>
        <v>97.65096952908587</v>
      </c>
      <c r="H196" s="129"/>
      <c r="I196" s="108"/>
    </row>
    <row r="197" spans="2:9" s="3" customFormat="1" x14ac:dyDescent="0.25">
      <c r="B197" s="79" t="s">
        <v>30</v>
      </c>
      <c r="C197" s="126">
        <f>C185/$C$185*100</f>
        <v>100</v>
      </c>
      <c r="D197" s="126">
        <f t="shared" ref="D197:E197" si="56">D185/$C$185*100</f>
        <v>96.792668957617408</v>
      </c>
      <c r="E197" s="126">
        <f t="shared" si="56"/>
        <v>110.82474226804125</v>
      </c>
      <c r="F197" s="126">
        <f>F185/$C$185*100</f>
        <v>114.37571592210767</v>
      </c>
      <c r="G197" s="126">
        <f>G185/$C$185*100</f>
        <v>132.9324169530355</v>
      </c>
      <c r="H197" s="80"/>
    </row>
    <row r="198" spans="2:9" s="3" customFormat="1" x14ac:dyDescent="0.25">
      <c r="B198" s="80"/>
      <c r="C198" s="80"/>
      <c r="D198" s="80"/>
      <c r="E198" s="80"/>
      <c r="F198" s="80"/>
      <c r="G198" s="80"/>
      <c r="H198" s="80"/>
    </row>
    <row r="199" spans="2:9" s="3" customFormat="1" x14ac:dyDescent="0.25">
      <c r="B199" s="79" t="s">
        <v>31</v>
      </c>
      <c r="C199" s="126">
        <f>C186/$C$186*100</f>
        <v>100</v>
      </c>
      <c r="D199" s="126">
        <f t="shared" ref="D199:E199" si="57">D186/$C$186*100</f>
        <v>98.795957858525057</v>
      </c>
      <c r="E199" s="126">
        <f t="shared" si="57"/>
        <v>93.700279509782845</v>
      </c>
      <c r="F199" s="126">
        <f>F186/$C$186*100</f>
        <v>107.39625886906042</v>
      </c>
      <c r="G199" s="126">
        <f>G186/$C$186*100</f>
        <v>106.83723930337561</v>
      </c>
      <c r="H199" s="80"/>
    </row>
    <row r="200" spans="2:9" s="3" customFormat="1" x14ac:dyDescent="0.25">
      <c r="B200" s="79" t="s">
        <v>32</v>
      </c>
      <c r="C200" s="126">
        <f>C187/$C$187*100</f>
        <v>100</v>
      </c>
      <c r="D200" s="126">
        <f t="shared" ref="D200:E200" si="58">D187/$C$187*100</f>
        <v>97.167610796401206</v>
      </c>
      <c r="E200" s="126">
        <f t="shared" si="58"/>
        <v>98.633788737087642</v>
      </c>
      <c r="F200" s="126">
        <f>F187/$C$187*100</f>
        <v>104.29856714428524</v>
      </c>
      <c r="G200" s="126">
        <f>G187/$C$187*100</f>
        <v>99.900033322225923</v>
      </c>
      <c r="H200" s="80"/>
    </row>
    <row r="201" spans="2:9" s="3" customFormat="1" x14ac:dyDescent="0.25">
      <c r="B201" s="79" t="s">
        <v>33</v>
      </c>
      <c r="C201" s="126">
        <f>C188/$C$188*100</f>
        <v>100</v>
      </c>
      <c r="D201" s="126">
        <f t="shared" ref="D201:E201" si="59">D188/$C$188*100</f>
        <v>113.55932203389831</v>
      </c>
      <c r="E201" s="126">
        <f t="shared" si="59"/>
        <v>114.40677966101696</v>
      </c>
      <c r="F201" s="126">
        <f>F188/$C$188*100</f>
        <v>122.88135593220339</v>
      </c>
      <c r="G201" s="126">
        <f>G188/$C$188*100</f>
        <v>143.22033898305085</v>
      </c>
      <c r="H201" s="80"/>
    </row>
    <row r="202" spans="2:9" s="3" customFormat="1" x14ac:dyDescent="0.25">
      <c r="B202" s="80"/>
      <c r="C202" s="80"/>
      <c r="D202" s="80"/>
      <c r="E202" s="80"/>
      <c r="F202" s="80"/>
      <c r="G202" s="80"/>
      <c r="H202" s="80"/>
    </row>
  </sheetData>
  <sheetProtection sheet="1" objects="1" scenarios="1"/>
  <mergeCells count="37"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  <mergeCell ref="C26:K26"/>
    <mergeCell ref="B35:B36"/>
    <mergeCell ref="C35:E36"/>
    <mergeCell ref="F35:K35"/>
    <mergeCell ref="F36:H36"/>
    <mergeCell ref="I36:K36"/>
    <mergeCell ref="C12:R12"/>
    <mergeCell ref="B21:B22"/>
    <mergeCell ref="C21:E22"/>
    <mergeCell ref="F21:K21"/>
    <mergeCell ref="F22:H22"/>
    <mergeCell ref="I22:K22"/>
    <mergeCell ref="L22:N22"/>
    <mergeCell ref="O22:Q22"/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</mergeCells>
  <pageMargins left="0.7" right="0.7" top="0.75" bottom="0.75" header="0.3" footer="0.3"/>
  <pageSetup paperSize="9" scale="5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313E1-DF6D-44D8-B097-241F86248989}">
  <sheetPr codeName="Foglio21">
    <tabColor theme="0"/>
    <pageSetUpPr fitToPage="1"/>
  </sheetPr>
  <dimension ref="B2:AK192"/>
  <sheetViews>
    <sheetView zoomScaleNormal="100" zoomScalePageLayoutView="125" workbookViewId="0">
      <selection activeCell="B178" sqref="B178:I189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4" width="8.85546875" style="3"/>
    <col min="35" max="16384" width="8.85546875" style="32"/>
  </cols>
  <sheetData>
    <row r="2" spans="2:37" ht="14.25" customHeight="1" x14ac:dyDescent="0.25">
      <c r="B2" s="145" t="s">
        <v>190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8"/>
      <c r="AE2" s="8"/>
      <c r="AF2" s="8"/>
      <c r="AG2" s="8"/>
      <c r="AH2" s="8"/>
    </row>
    <row r="3" spans="2:37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8"/>
      <c r="AE3" s="8"/>
      <c r="AF3" s="8"/>
    </row>
    <row r="4" spans="2:37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8"/>
      <c r="AE4" s="8"/>
      <c r="AF4" s="8"/>
    </row>
    <row r="5" spans="2:37" x14ac:dyDescent="0.25">
      <c r="AB5" s="80"/>
      <c r="AC5" s="99"/>
      <c r="AD5" s="99"/>
      <c r="AE5" s="99"/>
      <c r="AF5" s="99"/>
      <c r="AG5" s="99"/>
      <c r="AH5" s="100"/>
      <c r="AI5" s="80"/>
    </row>
    <row r="6" spans="2:37" s="65" customFormat="1" ht="24.95" customHeight="1" x14ac:dyDescent="0.25">
      <c r="B6" s="63" t="s">
        <v>205</v>
      </c>
      <c r="C6" s="64"/>
      <c r="D6" s="64"/>
      <c r="AB6" s="99"/>
      <c r="AC6" s="79"/>
      <c r="AD6" s="99"/>
      <c r="AE6" s="99"/>
      <c r="AF6" s="99"/>
      <c r="AG6" s="79"/>
      <c r="AH6" s="79"/>
      <c r="AI6" s="99"/>
      <c r="AJ6" s="99"/>
      <c r="AK6" s="99"/>
    </row>
    <row r="7" spans="2:37" s="17" customFormat="1" ht="15" customHeight="1" x14ac:dyDescent="0.25">
      <c r="B7" s="146" t="s">
        <v>85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AB7" s="79"/>
      <c r="AC7" s="80"/>
      <c r="AD7" s="80" t="s">
        <v>16</v>
      </c>
      <c r="AE7" s="80" t="s">
        <v>17</v>
      </c>
      <c r="AF7" s="80" t="s">
        <v>153</v>
      </c>
      <c r="AG7" s="80" t="s">
        <v>18</v>
      </c>
      <c r="AH7" s="80" t="s">
        <v>19</v>
      </c>
      <c r="AI7" s="80" t="s">
        <v>20</v>
      </c>
      <c r="AJ7" s="80" t="s">
        <v>48</v>
      </c>
      <c r="AK7" s="79"/>
    </row>
    <row r="8" spans="2:37" s="17" customFormat="1" ht="27" customHeight="1" x14ac:dyDescent="0.25">
      <c r="B8" s="147"/>
      <c r="C8" s="153"/>
      <c r="D8" s="153"/>
      <c r="E8" s="155" t="s">
        <v>16</v>
      </c>
      <c r="F8" s="155"/>
      <c r="G8" s="155" t="s">
        <v>57</v>
      </c>
      <c r="H8" s="155"/>
      <c r="I8" s="155" t="s">
        <v>153</v>
      </c>
      <c r="J8" s="155"/>
      <c r="K8" s="155" t="s">
        <v>18</v>
      </c>
      <c r="L8" s="155"/>
      <c r="M8" s="155" t="s">
        <v>19</v>
      </c>
      <c r="N8" s="155"/>
      <c r="O8" s="155" t="s">
        <v>56</v>
      </c>
      <c r="P8" s="155"/>
      <c r="Q8" s="155" t="s">
        <v>48</v>
      </c>
      <c r="R8" s="155"/>
      <c r="S8" s="155" t="s">
        <v>21</v>
      </c>
      <c r="T8" s="155"/>
      <c r="AB8" s="79"/>
      <c r="AC8" s="80" t="s">
        <v>4</v>
      </c>
      <c r="AD8" s="101">
        <f>$E$11</f>
        <v>9368</v>
      </c>
      <c r="AE8" s="101">
        <f>$G$11</f>
        <v>30504</v>
      </c>
      <c r="AF8" s="101">
        <f>$I$11</f>
        <v>11049</v>
      </c>
      <c r="AG8" s="101">
        <f>$K$11</f>
        <v>1313</v>
      </c>
      <c r="AH8" s="101">
        <f>$M$11</f>
        <v>1136</v>
      </c>
      <c r="AI8" s="101">
        <f>$O$11</f>
        <v>4139</v>
      </c>
      <c r="AJ8" s="101">
        <f>$Q$11</f>
        <v>2721</v>
      </c>
      <c r="AK8" s="79"/>
    </row>
    <row r="9" spans="2:37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S9" s="67" t="s">
        <v>268</v>
      </c>
      <c r="T9" s="68" t="s">
        <v>0</v>
      </c>
      <c r="AB9" s="79"/>
      <c r="AC9" s="80"/>
      <c r="AD9" s="80"/>
      <c r="AE9" s="80"/>
      <c r="AF9" s="80"/>
      <c r="AG9" s="80"/>
      <c r="AH9" s="80"/>
      <c r="AI9" s="80"/>
      <c r="AJ9" s="80"/>
      <c r="AK9" s="79"/>
    </row>
    <row r="10" spans="2:37" s="17" customFormat="1" x14ac:dyDescent="0.25">
      <c r="B10" s="17" t="s">
        <v>3</v>
      </c>
      <c r="C10" s="26">
        <f>$G$61</f>
        <v>341571</v>
      </c>
      <c r="D10" s="27">
        <f>C10/$C$10</f>
        <v>1</v>
      </c>
      <c r="E10" s="26">
        <f>$G$53</f>
        <v>51238</v>
      </c>
      <c r="F10" s="18">
        <f>E10/$C$10</f>
        <v>0.15000687997517353</v>
      </c>
      <c r="G10" s="26">
        <f>$G$54</f>
        <v>164317</v>
      </c>
      <c r="H10" s="18">
        <f>G10/$C$10</f>
        <v>0.48106250237871484</v>
      </c>
      <c r="I10" s="26">
        <f>$G$55</f>
        <v>57752</v>
      </c>
      <c r="J10" s="18">
        <f>I10/$C$10</f>
        <v>0.16907758562641442</v>
      </c>
      <c r="K10" s="26">
        <f>$G$56</f>
        <v>10983</v>
      </c>
      <c r="L10" s="18">
        <f>K10/$C$10</f>
        <v>3.2154369077000096E-2</v>
      </c>
      <c r="M10" s="26">
        <f>$G$57</f>
        <v>12290</v>
      </c>
      <c r="N10" s="18">
        <f>M10/$C$10</f>
        <v>3.5980806333090337E-2</v>
      </c>
      <c r="O10" s="26">
        <f>$G$58</f>
        <v>24102</v>
      </c>
      <c r="P10" s="18">
        <f>O10/$C$10</f>
        <v>7.0562196439393279E-2</v>
      </c>
      <c r="Q10" s="26">
        <f>$G$59</f>
        <v>20688</v>
      </c>
      <c r="R10" s="18">
        <f>Q10/$C$10</f>
        <v>6.0567202719200401E-2</v>
      </c>
      <c r="S10" s="26">
        <f>$G$60</f>
        <v>201</v>
      </c>
      <c r="T10" s="78">
        <f>S10/$C$10</f>
        <v>5.8845745101311295E-4</v>
      </c>
      <c r="AB10" s="79"/>
      <c r="AC10" s="80"/>
      <c r="AD10" s="80"/>
      <c r="AE10" s="80"/>
      <c r="AF10" s="80"/>
      <c r="AG10" s="80"/>
      <c r="AH10" s="80"/>
      <c r="AI10" s="80"/>
      <c r="AJ10" s="32"/>
    </row>
    <row r="11" spans="2:37" s="17" customFormat="1" x14ac:dyDescent="0.25">
      <c r="B11" s="17" t="s">
        <v>4</v>
      </c>
      <c r="C11" s="28">
        <f>$G$84</f>
        <v>60259</v>
      </c>
      <c r="D11" s="29">
        <f>C11/$C$11</f>
        <v>1</v>
      </c>
      <c r="E11" s="28">
        <f>$G$76</f>
        <v>9368</v>
      </c>
      <c r="F11" s="16">
        <f>E11/$C$11</f>
        <v>0.15546225460097246</v>
      </c>
      <c r="G11" s="28">
        <f>$G$77</f>
        <v>30504</v>
      </c>
      <c r="H11" s="16">
        <f>G11/$C$11</f>
        <v>0.50621483927712041</v>
      </c>
      <c r="I11" s="28">
        <f>$G$78</f>
        <v>11049</v>
      </c>
      <c r="J11" s="16">
        <f>I11/$C$11</f>
        <v>0.18335850246436217</v>
      </c>
      <c r="K11" s="28">
        <f>$G$79</f>
        <v>1313</v>
      </c>
      <c r="L11" s="16">
        <f>K11/$C$11</f>
        <v>2.1789276290678571E-2</v>
      </c>
      <c r="M11" s="28">
        <f>$G$80</f>
        <v>1136</v>
      </c>
      <c r="N11" s="16">
        <f>M11/$C$11</f>
        <v>1.8851955724456099E-2</v>
      </c>
      <c r="O11" s="28">
        <f>$G$81</f>
        <v>4139</v>
      </c>
      <c r="P11" s="16">
        <f>O11/$C$11</f>
        <v>6.8686835161552634E-2</v>
      </c>
      <c r="Q11" s="28">
        <f>$G$82</f>
        <v>2721</v>
      </c>
      <c r="R11" s="16">
        <f>Q11/$C$11</f>
        <v>4.5155080568877681E-2</v>
      </c>
      <c r="S11" s="28">
        <f>$G$83</f>
        <v>29</v>
      </c>
      <c r="T11" s="82">
        <f>S11/$C$10</f>
        <v>8.4901821290449134E-5</v>
      </c>
      <c r="AB11" s="8"/>
      <c r="AC11" s="3"/>
      <c r="AD11" s="3"/>
      <c r="AE11" s="3"/>
      <c r="AF11" s="3"/>
      <c r="AG11" s="3"/>
      <c r="AH11" s="3"/>
      <c r="AI11" s="32"/>
      <c r="AJ11" s="32"/>
    </row>
    <row r="12" spans="2:37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AB12" s="8"/>
      <c r="AC12" s="120"/>
      <c r="AD12" s="3"/>
      <c r="AE12" s="3"/>
      <c r="AF12" s="3"/>
      <c r="AG12" s="3"/>
      <c r="AH12" s="3"/>
      <c r="AI12" s="32"/>
      <c r="AJ12" s="32"/>
    </row>
    <row r="13" spans="2:37" s="17" customFormat="1" ht="15" customHeight="1" x14ac:dyDescent="0.25">
      <c r="B13" s="17" t="s">
        <v>53</v>
      </c>
      <c r="C13" s="26">
        <f>$G$107</f>
        <v>10397</v>
      </c>
      <c r="D13" s="27">
        <f>C13/$C$13</f>
        <v>1</v>
      </c>
      <c r="E13" s="26">
        <f>$G$99</f>
        <v>1497</v>
      </c>
      <c r="F13" s="18">
        <f>E13/$C$13</f>
        <v>0.1439838414927383</v>
      </c>
      <c r="G13" s="26">
        <f>$G$100</f>
        <v>5707</v>
      </c>
      <c r="H13" s="18">
        <f>G13/$C$13</f>
        <v>0.5489083389439261</v>
      </c>
      <c r="I13" s="26">
        <f>$G$101</f>
        <v>1460</v>
      </c>
      <c r="J13" s="18">
        <f>I13/$C$13</f>
        <v>0.14042512263152832</v>
      </c>
      <c r="K13" s="26">
        <f>$G$102</f>
        <v>264</v>
      </c>
      <c r="L13" s="18">
        <f>K13/$C$13</f>
        <v>2.5391939982687312E-2</v>
      </c>
      <c r="M13" s="26">
        <f>$G$103</f>
        <v>213</v>
      </c>
      <c r="N13" s="18">
        <f>M13/$C$13</f>
        <v>2.0486678849668174E-2</v>
      </c>
      <c r="O13" s="26">
        <f>$G$104</f>
        <v>860</v>
      </c>
      <c r="P13" s="18">
        <f>O13/$C$13</f>
        <v>8.2716168125420791E-2</v>
      </c>
      <c r="Q13" s="26">
        <f>$G$105</f>
        <v>392</v>
      </c>
      <c r="R13" s="18">
        <f>Q13/$C$13</f>
        <v>3.7703183610656922E-2</v>
      </c>
      <c r="S13" s="26">
        <f>$G$106</f>
        <v>4</v>
      </c>
      <c r="T13" s="97">
        <f t="shared" ref="T13:T16" si="0">S13/$C$10</f>
        <v>1.171059604006195E-5</v>
      </c>
      <c r="AB13" s="8"/>
      <c r="AC13" s="120"/>
      <c r="AD13" s="3"/>
      <c r="AE13" s="3"/>
      <c r="AF13" s="3"/>
      <c r="AG13" s="3"/>
      <c r="AH13" s="3"/>
      <c r="AI13" s="32"/>
      <c r="AJ13" s="32"/>
    </row>
    <row r="14" spans="2:37" s="17" customFormat="1" x14ac:dyDescent="0.25">
      <c r="B14" s="17" t="s">
        <v>5</v>
      </c>
      <c r="C14" s="26">
        <f>$G$130</f>
        <v>29253</v>
      </c>
      <c r="D14" s="27">
        <f>C14/$C$14</f>
        <v>1</v>
      </c>
      <c r="E14" s="26">
        <f>$G$122</f>
        <v>5179</v>
      </c>
      <c r="F14" s="18">
        <f>E14/$C$14</f>
        <v>0.17704167093973266</v>
      </c>
      <c r="G14" s="26">
        <f>$G$123</f>
        <v>13293</v>
      </c>
      <c r="H14" s="18">
        <f>G14/$C$14</f>
        <v>0.45441493180186648</v>
      </c>
      <c r="I14" s="26">
        <f>$G$124</f>
        <v>6378</v>
      </c>
      <c r="J14" s="18">
        <f>I14/$C$14</f>
        <v>0.21802892011075786</v>
      </c>
      <c r="K14" s="26">
        <f>$G$125</f>
        <v>613</v>
      </c>
      <c r="L14" s="18">
        <f>K14/$C$14</f>
        <v>2.0955115714627558E-2</v>
      </c>
      <c r="M14" s="26">
        <f>$G$126</f>
        <v>299</v>
      </c>
      <c r="N14" s="18">
        <f>M14/$C$14</f>
        <v>1.0221173896694356E-2</v>
      </c>
      <c r="O14" s="26">
        <f>$G$127</f>
        <v>1789</v>
      </c>
      <c r="P14" s="18">
        <f>O14/$C$14</f>
        <v>6.1156120739753191E-2</v>
      </c>
      <c r="Q14" s="26">
        <f>$G$128</f>
        <v>1690</v>
      </c>
      <c r="R14" s="18">
        <f>Q14/$C$14</f>
        <v>5.7771852459576799E-2</v>
      </c>
      <c r="S14" s="26">
        <f>$G$129</f>
        <v>12</v>
      </c>
      <c r="T14" s="97">
        <f t="shared" si="0"/>
        <v>3.5131788120185846E-5</v>
      </c>
      <c r="AB14" s="8"/>
      <c r="AC14" s="120"/>
      <c r="AD14" s="3"/>
      <c r="AE14" s="3"/>
      <c r="AF14" s="3"/>
      <c r="AG14" s="3"/>
      <c r="AH14" s="3"/>
      <c r="AI14" s="32"/>
      <c r="AJ14" s="32"/>
    </row>
    <row r="15" spans="2:37" s="17" customFormat="1" x14ac:dyDescent="0.25">
      <c r="B15" s="17" t="s">
        <v>6</v>
      </c>
      <c r="C15" s="26">
        <f>$G$153</f>
        <v>9475</v>
      </c>
      <c r="D15" s="27">
        <f>C15/$C$15</f>
        <v>1</v>
      </c>
      <c r="E15" s="26">
        <f>$G$145</f>
        <v>1253</v>
      </c>
      <c r="F15" s="18">
        <f>E15/$C$15</f>
        <v>0.13224274406332454</v>
      </c>
      <c r="G15" s="26">
        <f>$G$146</f>
        <v>5933</v>
      </c>
      <c r="H15" s="18">
        <f>G15/$C$15</f>
        <v>0.62617414248021108</v>
      </c>
      <c r="I15" s="26">
        <f>$G$147</f>
        <v>756</v>
      </c>
      <c r="J15" s="18">
        <f>I15/$C$15</f>
        <v>7.9788918205804749E-2</v>
      </c>
      <c r="K15" s="26">
        <f>$G$148</f>
        <v>193</v>
      </c>
      <c r="L15" s="18">
        <f>K15/$C$15</f>
        <v>2.036939313984169E-2</v>
      </c>
      <c r="M15" s="26">
        <f>$G$149</f>
        <v>429</v>
      </c>
      <c r="N15" s="18">
        <f>M15/$C$15</f>
        <v>4.5277044854881265E-2</v>
      </c>
      <c r="O15" s="26">
        <f>$G$150</f>
        <v>704</v>
      </c>
      <c r="P15" s="18">
        <f>O15/$C$15</f>
        <v>7.4300791556728238E-2</v>
      </c>
      <c r="Q15" s="26">
        <f>$G$151</f>
        <v>201</v>
      </c>
      <c r="R15" s="18">
        <f>Q15/$C$15</f>
        <v>2.1213720316622692E-2</v>
      </c>
      <c r="S15" s="26">
        <f>$G$152</f>
        <v>6</v>
      </c>
      <c r="T15" s="97">
        <f t="shared" si="0"/>
        <v>1.7565894060092923E-5</v>
      </c>
      <c r="AB15" s="8"/>
      <c r="AC15" s="3"/>
      <c r="AD15" s="3"/>
      <c r="AE15" s="3"/>
      <c r="AF15" s="3"/>
      <c r="AG15" s="3"/>
      <c r="AH15" s="3"/>
      <c r="AI15" s="32"/>
      <c r="AJ15" s="32"/>
    </row>
    <row r="16" spans="2:37" s="17" customFormat="1" x14ac:dyDescent="0.25">
      <c r="B16" s="70" t="s">
        <v>7</v>
      </c>
      <c r="C16" s="28">
        <f>$G$176</f>
        <v>11134</v>
      </c>
      <c r="D16" s="29">
        <f>C16/$C$16</f>
        <v>1</v>
      </c>
      <c r="E16" s="28">
        <f>$G$168</f>
        <v>1439</v>
      </c>
      <c r="F16" s="16">
        <f>E16/$C$16</f>
        <v>0.12924375785881084</v>
      </c>
      <c r="G16" s="28">
        <f>$G$169</f>
        <v>5571</v>
      </c>
      <c r="H16" s="16">
        <f>G16/$C$16</f>
        <v>0.50035925992455543</v>
      </c>
      <c r="I16" s="28">
        <f>$G$170</f>
        <v>2455</v>
      </c>
      <c r="J16" s="16">
        <f>I16/$C$16</f>
        <v>0.22049577869588646</v>
      </c>
      <c r="K16" s="28">
        <f>$G$171</f>
        <v>243</v>
      </c>
      <c r="L16" s="16">
        <f>K16/$C$16</f>
        <v>2.1825040416741513E-2</v>
      </c>
      <c r="M16" s="28">
        <f>$G$172</f>
        <v>195</v>
      </c>
      <c r="N16" s="16">
        <f>M16/$C$16</f>
        <v>1.7513921322076523E-2</v>
      </c>
      <c r="O16" s="28">
        <f>$G$173</f>
        <v>786</v>
      </c>
      <c r="P16" s="16">
        <f>O16/$C$16</f>
        <v>7.0594575175139215E-2</v>
      </c>
      <c r="Q16" s="28">
        <f>$G$174</f>
        <v>438</v>
      </c>
      <c r="R16" s="16">
        <f>Q16/$C$16</f>
        <v>3.9338961738818033E-2</v>
      </c>
      <c r="S16" s="28">
        <f>$G$175</f>
        <v>7</v>
      </c>
      <c r="T16" s="98">
        <f t="shared" si="0"/>
        <v>2.0493543070108409E-5</v>
      </c>
      <c r="AB16" s="8"/>
      <c r="AC16" s="3"/>
      <c r="AD16" s="3"/>
      <c r="AE16" s="3"/>
      <c r="AF16" s="3"/>
      <c r="AG16" s="3"/>
      <c r="AH16" s="3"/>
      <c r="AI16" s="32"/>
      <c r="AJ16" s="32"/>
    </row>
    <row r="17" spans="2:36" s="17" customFormat="1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AB17" s="8"/>
      <c r="AC17" s="3"/>
      <c r="AD17" s="3"/>
      <c r="AE17" s="3"/>
      <c r="AF17" s="3"/>
      <c r="AG17" s="3"/>
      <c r="AH17" s="3"/>
      <c r="AI17" s="32"/>
      <c r="AJ17" s="32"/>
    </row>
    <row r="18" spans="2:36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2:36" ht="14.25" x14ac:dyDescent="0.25">
      <c r="L19" s="5"/>
      <c r="M19" s="5"/>
      <c r="N19" s="5"/>
      <c r="O19" s="5"/>
      <c r="P19" s="5"/>
      <c r="Q19" s="5"/>
      <c r="R19" s="5"/>
    </row>
    <row r="20" spans="2:36" s="73" customFormat="1" ht="24.95" customHeight="1" x14ac:dyDescent="0.25">
      <c r="B20" s="63" t="s">
        <v>245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3"/>
      <c r="AD20" s="3"/>
      <c r="AE20" s="3"/>
      <c r="AF20" s="3"/>
      <c r="AG20" s="3"/>
      <c r="AH20" s="3"/>
      <c r="AI20" s="32"/>
      <c r="AJ20" s="32"/>
    </row>
    <row r="21" spans="2:36" s="17" customFormat="1" ht="15" customHeight="1" x14ac:dyDescent="0.25">
      <c r="B21" s="146" t="s">
        <v>85</v>
      </c>
      <c r="C21" s="152" t="s">
        <v>55</v>
      </c>
      <c r="D21" s="152"/>
      <c r="E21" s="150" t="s">
        <v>2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AB21" s="8"/>
      <c r="AC21" s="3"/>
      <c r="AD21" s="3"/>
      <c r="AE21" s="3"/>
      <c r="AF21" s="3"/>
      <c r="AG21" s="3"/>
      <c r="AH21" s="3"/>
      <c r="AI21" s="32"/>
      <c r="AJ21" s="32"/>
    </row>
    <row r="22" spans="2:36" s="17" customFormat="1" ht="24.75" customHeight="1" x14ac:dyDescent="0.25">
      <c r="B22" s="147"/>
      <c r="C22" s="153"/>
      <c r="D22" s="153"/>
      <c r="E22" s="155" t="s">
        <v>16</v>
      </c>
      <c r="F22" s="155"/>
      <c r="G22" s="155" t="s">
        <v>57</v>
      </c>
      <c r="H22" s="155"/>
      <c r="I22" s="155" t="s">
        <v>153</v>
      </c>
      <c r="J22" s="155"/>
      <c r="K22" s="155" t="s">
        <v>18</v>
      </c>
      <c r="L22" s="155"/>
      <c r="M22" s="155" t="s">
        <v>19</v>
      </c>
      <c r="N22" s="155"/>
      <c r="O22" s="155" t="s">
        <v>56</v>
      </c>
      <c r="P22" s="155"/>
      <c r="Q22" s="155" t="s">
        <v>48</v>
      </c>
      <c r="R22" s="155"/>
      <c r="S22" s="155" t="s">
        <v>21</v>
      </c>
      <c r="T22" s="155"/>
      <c r="AB22" s="8"/>
      <c r="AC22" s="3"/>
      <c r="AD22" s="3"/>
      <c r="AE22" s="3"/>
      <c r="AF22" s="3"/>
      <c r="AG22" s="3"/>
      <c r="AH22" s="3"/>
      <c r="AI22" s="32"/>
      <c r="AJ22" s="32"/>
    </row>
    <row r="23" spans="2:36" s="17" customFormat="1" ht="35.25" customHeight="1" x14ac:dyDescent="0.25">
      <c r="B23" s="66"/>
      <c r="C23" s="67" t="s">
        <v>268</v>
      </c>
      <c r="D23" s="68" t="s">
        <v>170</v>
      </c>
      <c r="E23" s="67" t="s">
        <v>268</v>
      </c>
      <c r="F23" s="68" t="s">
        <v>170</v>
      </c>
      <c r="G23" s="67" t="s">
        <v>268</v>
      </c>
      <c r="H23" s="68" t="s">
        <v>170</v>
      </c>
      <c r="I23" s="67" t="s">
        <v>268</v>
      </c>
      <c r="J23" s="68" t="s">
        <v>170</v>
      </c>
      <c r="K23" s="67" t="s">
        <v>268</v>
      </c>
      <c r="L23" s="68" t="s">
        <v>170</v>
      </c>
      <c r="M23" s="67" t="s">
        <v>268</v>
      </c>
      <c r="N23" s="68" t="s">
        <v>170</v>
      </c>
      <c r="O23" s="67" t="s">
        <v>268</v>
      </c>
      <c r="P23" s="68" t="s">
        <v>170</v>
      </c>
      <c r="Q23" s="67" t="s">
        <v>268</v>
      </c>
      <c r="R23" s="68" t="s">
        <v>170</v>
      </c>
      <c r="S23" s="67" t="s">
        <v>268</v>
      </c>
      <c r="T23" s="68" t="s">
        <v>170</v>
      </c>
      <c r="AB23" s="8"/>
      <c r="AC23" s="3"/>
      <c r="AD23" s="3"/>
      <c r="AE23" s="3"/>
      <c r="AF23" s="3"/>
      <c r="AG23" s="3"/>
      <c r="AH23" s="3"/>
      <c r="AI23" s="32"/>
      <c r="AJ23" s="32"/>
    </row>
    <row r="24" spans="2:36" s="17" customFormat="1" ht="12.75" x14ac:dyDescent="0.25">
      <c r="B24" s="17" t="s">
        <v>3</v>
      </c>
      <c r="C24" s="26">
        <f>$G$61</f>
        <v>341571</v>
      </c>
      <c r="D24" s="19">
        <f>(G61-F61)/F61</f>
        <v>6.0581879152952864E-2</v>
      </c>
      <c r="E24" s="26">
        <f>$G$53</f>
        <v>51238</v>
      </c>
      <c r="F24" s="19">
        <f>(G53-F53)/F53</f>
        <v>0.16691338905463574</v>
      </c>
      <c r="G24" s="26">
        <f>$G$54</f>
        <v>164317</v>
      </c>
      <c r="H24" s="19">
        <f>(G54-F54)/F54</f>
        <v>6.2502020678818757E-2</v>
      </c>
      <c r="I24" s="26">
        <f>$G$55</f>
        <v>57752</v>
      </c>
      <c r="J24" s="19">
        <f>(G55-F55)/F55</f>
        <v>-8.566376542891968E-3</v>
      </c>
      <c r="K24" s="26">
        <f>$G$56</f>
        <v>10983</v>
      </c>
      <c r="L24" s="19">
        <f>(G56-F56)/F56</f>
        <v>0.13578076525336091</v>
      </c>
      <c r="M24" s="26">
        <f>$G$57</f>
        <v>12290</v>
      </c>
      <c r="N24" s="19">
        <f>(G57-F57)/F57</f>
        <v>0.17326968973747017</v>
      </c>
      <c r="O24" s="26">
        <f>$G$58</f>
        <v>24102</v>
      </c>
      <c r="P24" s="19">
        <f>(G58-F58)/F58</f>
        <v>-0.10868680891978846</v>
      </c>
      <c r="Q24" s="26">
        <f>$G$59</f>
        <v>20688</v>
      </c>
      <c r="R24" s="19">
        <f>(G59-F59)/F59</f>
        <v>0.15678819056139567</v>
      </c>
      <c r="S24" s="26">
        <f>$G$60</f>
        <v>201</v>
      </c>
      <c r="T24" s="19">
        <f>(G60-F60)/F60</f>
        <v>0.12290502793296089</v>
      </c>
      <c r="AB24" s="8"/>
      <c r="AC24" s="8"/>
      <c r="AD24" s="8"/>
      <c r="AE24" s="8"/>
      <c r="AF24" s="8"/>
      <c r="AG24" s="8"/>
      <c r="AH24" s="8"/>
    </row>
    <row r="25" spans="2:36" s="17" customFormat="1" ht="12.75" x14ac:dyDescent="0.25">
      <c r="B25" s="17" t="s">
        <v>4</v>
      </c>
      <c r="C25" s="28">
        <f>$G$84</f>
        <v>60259</v>
      </c>
      <c r="D25" s="19">
        <f>(G84-F84)/F84</f>
        <v>2.8591424279666804E-2</v>
      </c>
      <c r="E25" s="28">
        <f>$G$76</f>
        <v>9368</v>
      </c>
      <c r="F25" s="19">
        <f>(G76-F76)/F76</f>
        <v>0.14817992401029537</v>
      </c>
      <c r="G25" s="28">
        <f>$G$77</f>
        <v>30504</v>
      </c>
      <c r="H25" s="19">
        <f>(G77-F77)/F77</f>
        <v>3.1865232392936878E-2</v>
      </c>
      <c r="I25" s="28">
        <f>$G$78</f>
        <v>11049</v>
      </c>
      <c r="J25" s="19">
        <f>(G78-F78)/F78</f>
        <v>2.9956427015250544E-3</v>
      </c>
      <c r="K25" s="28">
        <f>$G$79</f>
        <v>1313</v>
      </c>
      <c r="L25" s="19">
        <f>(G79-F79)/F79</f>
        <v>0.16194690265486725</v>
      </c>
      <c r="M25" s="28">
        <f>$G$80</f>
        <v>1136</v>
      </c>
      <c r="N25" s="19">
        <f>(G80-F80)/F80</f>
        <v>-0.12210200927357033</v>
      </c>
      <c r="O25" s="28">
        <f>$G$81</f>
        <v>4139</v>
      </c>
      <c r="P25" s="19">
        <f>(G81-F81)/F81</f>
        <v>-0.16703562084926546</v>
      </c>
      <c r="Q25" s="28">
        <f>$G$82</f>
        <v>2721</v>
      </c>
      <c r="R25" s="19">
        <f>(G82-F82)/F82</f>
        <v>0.10925397472482674</v>
      </c>
      <c r="S25" s="28">
        <f>$G$83</f>
        <v>29</v>
      </c>
      <c r="T25" s="95">
        <f>(G83-F83)/F61</f>
        <v>8.6940321679190207E-5</v>
      </c>
      <c r="AB25" s="8"/>
      <c r="AC25" s="8"/>
      <c r="AD25" s="8"/>
      <c r="AE25" s="8"/>
      <c r="AF25" s="8"/>
      <c r="AG25" s="8"/>
      <c r="AH25" s="8"/>
    </row>
    <row r="26" spans="2:36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AB26" s="8"/>
      <c r="AC26" s="8"/>
      <c r="AD26" s="8"/>
      <c r="AE26" s="8"/>
      <c r="AF26" s="8"/>
      <c r="AG26" s="8"/>
      <c r="AH26" s="8"/>
    </row>
    <row r="27" spans="2:36" s="17" customFormat="1" ht="15" customHeight="1" x14ac:dyDescent="0.25">
      <c r="B27" s="17" t="s">
        <v>53</v>
      </c>
      <c r="C27" s="26">
        <f>$G$107</f>
        <v>10397</v>
      </c>
      <c r="D27" s="19">
        <f>(G107-F107)/F107</f>
        <v>4.1366185897435896E-2</v>
      </c>
      <c r="E27" s="26">
        <f>$G$99</f>
        <v>1497</v>
      </c>
      <c r="F27" s="19">
        <f>(G99-F99)/F99</f>
        <v>2.1145975443383355E-2</v>
      </c>
      <c r="G27" s="26">
        <f>$G$100</f>
        <v>5707</v>
      </c>
      <c r="H27" s="19">
        <f>(G100-F100)/F100</f>
        <v>7.2542755121217814E-2</v>
      </c>
      <c r="I27" s="26">
        <f>$G$101</f>
        <v>1460</v>
      </c>
      <c r="J27" s="19">
        <f>(G101-F101)/F101</f>
        <v>2.9619181946403384E-2</v>
      </c>
      <c r="K27" s="26">
        <f>$G$102</f>
        <v>264</v>
      </c>
      <c r="L27" s="19">
        <f>(G102-F102)/F102</f>
        <v>-3.7735849056603774E-3</v>
      </c>
      <c r="M27" s="26">
        <f>$G$103</f>
        <v>213</v>
      </c>
      <c r="N27" s="19">
        <f>(G103-F103)/F103</f>
        <v>-0.13414634146341464</v>
      </c>
      <c r="O27" s="26">
        <f>$G$104</f>
        <v>860</v>
      </c>
      <c r="P27" s="19">
        <f>(G104-F104)/F104</f>
        <v>-0.18714555765595464</v>
      </c>
      <c r="Q27" s="26">
        <f>$G$105</f>
        <v>392</v>
      </c>
      <c r="R27" s="19">
        <f>(G105-F105)/F105</f>
        <v>0.87559808612440193</v>
      </c>
      <c r="S27" s="26">
        <f>$G$106</f>
        <v>4</v>
      </c>
      <c r="T27" s="19">
        <f>(G106-F106)/F106</f>
        <v>3</v>
      </c>
      <c r="AB27" s="8"/>
      <c r="AC27" s="8"/>
      <c r="AD27" s="8"/>
      <c r="AE27" s="8"/>
      <c r="AF27" s="8"/>
      <c r="AG27" s="8"/>
      <c r="AH27" s="8"/>
    </row>
    <row r="28" spans="2:36" s="17" customFormat="1" ht="12.75" x14ac:dyDescent="0.25">
      <c r="B28" s="17" t="s">
        <v>5</v>
      </c>
      <c r="C28" s="26">
        <f>$G$130</f>
        <v>29253</v>
      </c>
      <c r="D28" s="19">
        <f>(G130-F130)/F130</f>
        <v>4.770602772107016E-2</v>
      </c>
      <c r="E28" s="26">
        <f>$G$122</f>
        <v>5179</v>
      </c>
      <c r="F28" s="19">
        <f>(G122-F122)/F122</f>
        <v>0.26687866927592957</v>
      </c>
      <c r="G28" s="26">
        <f>$G$123</f>
        <v>13293</v>
      </c>
      <c r="H28" s="19">
        <f>(G123-F123)/F123</f>
        <v>8.6501251991805139E-3</v>
      </c>
      <c r="I28" s="26">
        <f>$G$124</f>
        <v>6378</v>
      </c>
      <c r="J28" s="19">
        <f>(G124-F124)/F124</f>
        <v>5.2128010557571755E-2</v>
      </c>
      <c r="K28" s="26">
        <f>$G$125</f>
        <v>613</v>
      </c>
      <c r="L28" s="19">
        <f>(G125-F125)/F125</f>
        <v>0.11861313868613138</v>
      </c>
      <c r="M28" s="26">
        <f>$G$126</f>
        <v>299</v>
      </c>
      <c r="N28" s="19">
        <f>(G126-F126)/F126</f>
        <v>-0.2131578947368421</v>
      </c>
      <c r="O28" s="26">
        <f>$G$127</f>
        <v>1789</v>
      </c>
      <c r="P28" s="19">
        <f>(G127-F127)/F127</f>
        <v>-0.17443470235348407</v>
      </c>
      <c r="Q28" s="26">
        <f>$G$128</f>
        <v>1690</v>
      </c>
      <c r="R28" s="19">
        <f>(G128-F128)/F128</f>
        <v>0.12892451569806279</v>
      </c>
      <c r="S28" s="26">
        <f>$G$129</f>
        <v>12</v>
      </c>
      <c r="T28" s="19" t="s">
        <v>146</v>
      </c>
      <c r="AB28" s="8"/>
      <c r="AC28" s="8"/>
      <c r="AD28" s="8"/>
      <c r="AE28" s="8"/>
      <c r="AF28" s="8"/>
      <c r="AG28" s="8"/>
      <c r="AH28" s="8"/>
    </row>
    <row r="29" spans="2:36" s="17" customFormat="1" ht="12.75" x14ac:dyDescent="0.25">
      <c r="B29" s="17" t="s">
        <v>6</v>
      </c>
      <c r="C29" s="26">
        <f>$G$153</f>
        <v>9475</v>
      </c>
      <c r="D29" s="19">
        <f>(G153-F153)/F153</f>
        <v>2.1122965836835865E-2</v>
      </c>
      <c r="E29" s="26">
        <f>$G$145</f>
        <v>1253</v>
      </c>
      <c r="F29" s="19">
        <f>(G145-F145)/F145</f>
        <v>0.19447092469018112</v>
      </c>
      <c r="G29" s="26">
        <f>$G$146</f>
        <v>5933</v>
      </c>
      <c r="H29" s="19">
        <f>(G146-F146)/F146</f>
        <v>6.6894443445423488E-2</v>
      </c>
      <c r="I29" s="26">
        <f>$G$147</f>
        <v>756</v>
      </c>
      <c r="J29" s="19">
        <f>(G147-F147)/F147</f>
        <v>-0.16831683168316833</v>
      </c>
      <c r="K29" s="26">
        <f>$G$148</f>
        <v>193</v>
      </c>
      <c r="L29" s="19">
        <f>(G148-F148)/F148</f>
        <v>0.35915492957746481</v>
      </c>
      <c r="M29" s="26">
        <f>$G$149</f>
        <v>429</v>
      </c>
      <c r="N29" s="19">
        <f>(G149-F149)/F149</f>
        <v>-0.17816091954022989</v>
      </c>
      <c r="O29" s="26">
        <f>$G$150</f>
        <v>704</v>
      </c>
      <c r="P29" s="19">
        <f>(G150-F150)/F150</f>
        <v>-0.21516164994425863</v>
      </c>
      <c r="Q29" s="26">
        <f>$G$151</f>
        <v>201</v>
      </c>
      <c r="R29" s="19">
        <f>(G151-F151)/F151</f>
        <v>1.0050251256281407E-2</v>
      </c>
      <c r="S29" s="26">
        <f>$G$152</f>
        <v>6</v>
      </c>
      <c r="T29" s="19" t="s">
        <v>146</v>
      </c>
      <c r="AB29" s="8"/>
      <c r="AC29" s="8"/>
      <c r="AD29" s="8"/>
      <c r="AE29" s="8"/>
      <c r="AF29" s="8"/>
      <c r="AG29" s="8"/>
      <c r="AH29" s="8"/>
    </row>
    <row r="30" spans="2:36" s="17" customFormat="1" ht="12.75" x14ac:dyDescent="0.25">
      <c r="B30" s="70" t="s">
        <v>7</v>
      </c>
      <c r="C30" s="28">
        <f>$G$176</f>
        <v>11134</v>
      </c>
      <c r="D30" s="19">
        <f>(G176-F176)/F176</f>
        <v>-2.3333333333333334E-2</v>
      </c>
      <c r="E30" s="28">
        <f>$G$168</f>
        <v>1439</v>
      </c>
      <c r="F30" s="19">
        <f>(G168-F168)/F168</f>
        <v>-7.5192802056555264E-2</v>
      </c>
      <c r="G30" s="28">
        <f>$G$169</f>
        <v>5571</v>
      </c>
      <c r="H30" s="19">
        <f>(G169-F169)/F169</f>
        <v>1.2724959098345756E-2</v>
      </c>
      <c r="I30" s="28">
        <f>$G$170</f>
        <v>2455</v>
      </c>
      <c r="J30" s="19">
        <f>(G170-F170)/F170</f>
        <v>-6.5473924628854208E-2</v>
      </c>
      <c r="K30" s="28">
        <f>$G$171</f>
        <v>243</v>
      </c>
      <c r="L30" s="16">
        <f>(G171-F171)/F171</f>
        <v>0.38857142857142857</v>
      </c>
      <c r="M30" s="28">
        <f>$G$172</f>
        <v>195</v>
      </c>
      <c r="N30" s="16">
        <f>(G172-F172)/F172</f>
        <v>0.33561643835616439</v>
      </c>
      <c r="O30" s="28">
        <f>$G$173</f>
        <v>786</v>
      </c>
      <c r="P30" s="16">
        <f>(G173-F173)/F173</f>
        <v>-7.2018890200708383E-2</v>
      </c>
      <c r="Q30" s="28">
        <f>$G$174</f>
        <v>438</v>
      </c>
      <c r="R30" s="16">
        <f>(G174-F174)/F174</f>
        <v>-0.20072992700729927</v>
      </c>
      <c r="S30" s="28">
        <f>$G$175</f>
        <v>7</v>
      </c>
      <c r="T30" s="16" t="s">
        <v>146</v>
      </c>
      <c r="AB30" s="8"/>
      <c r="AC30" s="8"/>
      <c r="AD30" s="8"/>
      <c r="AE30" s="8"/>
      <c r="AF30" s="8"/>
      <c r="AG30" s="8"/>
      <c r="AH30" s="8"/>
    </row>
    <row r="31" spans="2:36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AB31" s="8"/>
      <c r="AC31" s="118"/>
      <c r="AD31" s="119"/>
      <c r="AE31" s="118"/>
      <c r="AF31" s="119"/>
      <c r="AG31" s="118"/>
      <c r="AH31" s="119"/>
    </row>
    <row r="32" spans="2:36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35"/>
      <c r="AJ32" s="33"/>
    </row>
    <row r="33" spans="2:36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35"/>
      <c r="AJ33" s="33"/>
    </row>
    <row r="34" spans="2:36" s="73" customFormat="1" ht="24.95" customHeight="1" x14ac:dyDescent="0.25">
      <c r="B34" s="63" t="s">
        <v>246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</row>
    <row r="35" spans="2:36" s="17" customFormat="1" ht="15" customHeight="1" x14ac:dyDescent="0.25">
      <c r="B35" s="146" t="s">
        <v>85</v>
      </c>
      <c r="C35" s="152" t="s">
        <v>55</v>
      </c>
      <c r="D35" s="152"/>
      <c r="E35" s="150" t="s">
        <v>2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AB35" s="8"/>
      <c r="AC35" s="8"/>
      <c r="AD35" s="8"/>
      <c r="AE35" s="8"/>
      <c r="AF35" s="8"/>
      <c r="AG35" s="8"/>
      <c r="AH35" s="8"/>
    </row>
    <row r="36" spans="2:36" s="17" customFormat="1" ht="24.75" customHeight="1" x14ac:dyDescent="0.25">
      <c r="B36" s="147"/>
      <c r="C36" s="153"/>
      <c r="D36" s="153"/>
      <c r="E36" s="155" t="s">
        <v>16</v>
      </c>
      <c r="F36" s="155"/>
      <c r="G36" s="155" t="s">
        <v>57</v>
      </c>
      <c r="H36" s="155"/>
      <c r="I36" s="155" t="s">
        <v>153</v>
      </c>
      <c r="J36" s="155"/>
      <c r="K36" s="155" t="s">
        <v>18</v>
      </c>
      <c r="L36" s="155"/>
      <c r="M36" s="155" t="s">
        <v>19</v>
      </c>
      <c r="N36" s="155"/>
      <c r="O36" s="155" t="s">
        <v>56</v>
      </c>
      <c r="P36" s="155"/>
      <c r="Q36" s="155" t="s">
        <v>48</v>
      </c>
      <c r="R36" s="155"/>
      <c r="S36" s="155" t="s">
        <v>21</v>
      </c>
      <c r="T36" s="155"/>
      <c r="AB36" s="8"/>
      <c r="AC36" s="8"/>
      <c r="AD36" s="8"/>
      <c r="AE36" s="8"/>
      <c r="AF36" s="8"/>
      <c r="AG36" s="8"/>
      <c r="AH36" s="8"/>
    </row>
    <row r="37" spans="2:36" s="17" customFormat="1" ht="35.25" customHeight="1" x14ac:dyDescent="0.25">
      <c r="B37" s="66"/>
      <c r="C37" s="67" t="s">
        <v>268</v>
      </c>
      <c r="D37" s="68" t="s">
        <v>169</v>
      </c>
      <c r="E37" s="67" t="s">
        <v>268</v>
      </c>
      <c r="F37" s="68" t="s">
        <v>169</v>
      </c>
      <c r="G37" s="67" t="s">
        <v>268</v>
      </c>
      <c r="H37" s="68" t="s">
        <v>169</v>
      </c>
      <c r="I37" s="67" t="s">
        <v>268</v>
      </c>
      <c r="J37" s="68" t="s">
        <v>169</v>
      </c>
      <c r="K37" s="67" t="s">
        <v>268</v>
      </c>
      <c r="L37" s="68" t="s">
        <v>169</v>
      </c>
      <c r="M37" s="67" t="s">
        <v>268</v>
      </c>
      <c r="N37" s="68" t="s">
        <v>169</v>
      </c>
      <c r="O37" s="67" t="s">
        <v>268</v>
      </c>
      <c r="P37" s="68" t="s">
        <v>169</v>
      </c>
      <c r="Q37" s="67" t="s">
        <v>268</v>
      </c>
      <c r="R37" s="68" t="s">
        <v>169</v>
      </c>
      <c r="S37" s="67" t="s">
        <v>268</v>
      </c>
      <c r="T37" s="68" t="s">
        <v>169</v>
      </c>
      <c r="AB37" s="8"/>
      <c r="AC37" s="8"/>
      <c r="AD37" s="8"/>
      <c r="AE37" s="8"/>
      <c r="AF37" s="8"/>
      <c r="AG37" s="8"/>
      <c r="AH37" s="8"/>
    </row>
    <row r="38" spans="2:36" s="17" customFormat="1" ht="12.75" x14ac:dyDescent="0.25">
      <c r="B38" s="17" t="s">
        <v>3</v>
      </c>
      <c r="C38" s="26">
        <f>$G$61</f>
        <v>341571</v>
      </c>
      <c r="D38" s="31">
        <f>G61-F61</f>
        <v>19511</v>
      </c>
      <c r="E38" s="26">
        <f>$G$53</f>
        <v>51238</v>
      </c>
      <c r="F38" s="31">
        <f>G53-F53</f>
        <v>7329</v>
      </c>
      <c r="G38" s="26">
        <f>$G$54</f>
        <v>164317</v>
      </c>
      <c r="H38" s="31">
        <f>G54-F54</f>
        <v>9666</v>
      </c>
      <c r="I38" s="26">
        <f>$G$55</f>
        <v>57752</v>
      </c>
      <c r="J38" s="31">
        <f>G55-F55</f>
        <v>-499</v>
      </c>
      <c r="K38" s="26">
        <f>$G$56</f>
        <v>10983</v>
      </c>
      <c r="L38" s="31">
        <f>G56-F56</f>
        <v>1313</v>
      </c>
      <c r="M38" s="26">
        <f>$G$57</f>
        <v>12290</v>
      </c>
      <c r="N38" s="31">
        <f>G57-F57</f>
        <v>1815</v>
      </c>
      <c r="O38" s="26">
        <f>$G$58</f>
        <v>24102</v>
      </c>
      <c r="P38" s="31">
        <f>G58-F58</f>
        <v>-2939</v>
      </c>
      <c r="Q38" s="26">
        <f>$G$59</f>
        <v>20688</v>
      </c>
      <c r="R38" s="31">
        <f>G59-F59</f>
        <v>2804</v>
      </c>
      <c r="S38" s="26">
        <f>$G$60</f>
        <v>201</v>
      </c>
      <c r="T38" s="31">
        <f>G60-F60</f>
        <v>22</v>
      </c>
      <c r="AB38" s="8"/>
      <c r="AC38" s="8"/>
      <c r="AD38" s="8"/>
      <c r="AE38" s="8"/>
      <c r="AF38" s="8"/>
      <c r="AG38" s="8"/>
      <c r="AH38" s="8"/>
    </row>
    <row r="39" spans="2:36" s="17" customFormat="1" ht="12.75" x14ac:dyDescent="0.25">
      <c r="B39" s="17" t="s">
        <v>4</v>
      </c>
      <c r="C39" s="28">
        <f>$G$84</f>
        <v>60259</v>
      </c>
      <c r="D39" s="31">
        <f>G84-F84</f>
        <v>1675</v>
      </c>
      <c r="E39" s="28">
        <f>$G$76</f>
        <v>9368</v>
      </c>
      <c r="F39" s="31">
        <f>G76-F76</f>
        <v>1209</v>
      </c>
      <c r="G39" s="28">
        <f>$G$77</f>
        <v>30504</v>
      </c>
      <c r="H39" s="31">
        <f>G77-F77</f>
        <v>942</v>
      </c>
      <c r="I39" s="28">
        <f>$G$78</f>
        <v>11049</v>
      </c>
      <c r="J39" s="31">
        <f>G78-F78</f>
        <v>33</v>
      </c>
      <c r="K39" s="28">
        <f>$G$79</f>
        <v>1313</v>
      </c>
      <c r="L39" s="31">
        <f>G79-F79</f>
        <v>183</v>
      </c>
      <c r="M39" s="28">
        <f>$G$80</f>
        <v>1136</v>
      </c>
      <c r="N39" s="31">
        <f>G80-F80</f>
        <v>-158</v>
      </c>
      <c r="O39" s="28">
        <f>$G$81</f>
        <v>4139</v>
      </c>
      <c r="P39" s="31">
        <f>G81-F81</f>
        <v>-830</v>
      </c>
      <c r="Q39" s="28">
        <f>$G$82</f>
        <v>2721</v>
      </c>
      <c r="R39" s="31">
        <f>G82-F82</f>
        <v>268</v>
      </c>
      <c r="S39" s="28">
        <f>$G$83</f>
        <v>29</v>
      </c>
      <c r="T39" s="31">
        <f>G83-F83</f>
        <v>28</v>
      </c>
      <c r="AB39" s="8"/>
      <c r="AC39" s="8"/>
      <c r="AD39" s="8"/>
      <c r="AE39" s="8"/>
      <c r="AF39" s="8"/>
      <c r="AG39" s="8"/>
      <c r="AH39" s="8"/>
    </row>
    <row r="40" spans="2:36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AB40" s="8"/>
      <c r="AC40" s="8"/>
      <c r="AD40" s="8"/>
      <c r="AE40" s="8"/>
      <c r="AF40" s="8"/>
      <c r="AG40" s="8"/>
      <c r="AH40" s="8"/>
    </row>
    <row r="41" spans="2:36" s="17" customFormat="1" ht="15" customHeight="1" x14ac:dyDescent="0.25">
      <c r="B41" s="17" t="s">
        <v>53</v>
      </c>
      <c r="C41" s="26">
        <f>$G$107</f>
        <v>10397</v>
      </c>
      <c r="D41" s="31">
        <f>G107-F107</f>
        <v>413</v>
      </c>
      <c r="E41" s="26">
        <f>$G$99</f>
        <v>1497</v>
      </c>
      <c r="F41" s="31">
        <f>G99-F99</f>
        <v>31</v>
      </c>
      <c r="G41" s="26">
        <f>$G$100</f>
        <v>5707</v>
      </c>
      <c r="H41" s="31">
        <f>G100-F100</f>
        <v>386</v>
      </c>
      <c r="I41" s="26">
        <f>$G$101</f>
        <v>1460</v>
      </c>
      <c r="J41" s="31">
        <f>G101-F101</f>
        <v>42</v>
      </c>
      <c r="K41" s="26">
        <f>$G$102</f>
        <v>264</v>
      </c>
      <c r="L41" s="31">
        <f>G102-F102</f>
        <v>-1</v>
      </c>
      <c r="M41" s="26">
        <f>$G$103</f>
        <v>213</v>
      </c>
      <c r="N41" s="31">
        <f>G103-F103</f>
        <v>-33</v>
      </c>
      <c r="O41" s="26">
        <f>$G$104</f>
        <v>860</v>
      </c>
      <c r="P41" s="31">
        <f>G104-F104</f>
        <v>-198</v>
      </c>
      <c r="Q41" s="26">
        <f>$G$105</f>
        <v>392</v>
      </c>
      <c r="R41" s="31">
        <f>G105-F105</f>
        <v>183</v>
      </c>
      <c r="S41" s="26">
        <f>$G$106</f>
        <v>4</v>
      </c>
      <c r="T41" s="31">
        <f>G106-F106</f>
        <v>3</v>
      </c>
      <c r="AB41" s="8"/>
      <c r="AC41" s="8"/>
      <c r="AD41" s="8"/>
      <c r="AE41" s="8"/>
      <c r="AF41" s="8"/>
      <c r="AG41" s="8"/>
      <c r="AH41" s="8"/>
    </row>
    <row r="42" spans="2:36" s="17" customFormat="1" ht="12.75" x14ac:dyDescent="0.25">
      <c r="B42" s="17" t="s">
        <v>5</v>
      </c>
      <c r="C42" s="26">
        <f>$G$130</f>
        <v>29253</v>
      </c>
      <c r="D42" s="31">
        <f>G130-F130</f>
        <v>1332</v>
      </c>
      <c r="E42" s="26">
        <f>$G$122</f>
        <v>5179</v>
      </c>
      <c r="F42" s="31">
        <f>G122-F122</f>
        <v>1091</v>
      </c>
      <c r="G42" s="26">
        <f>$G$123</f>
        <v>13293</v>
      </c>
      <c r="H42" s="31">
        <f>G123-F123</f>
        <v>114</v>
      </c>
      <c r="I42" s="26">
        <f>$G$124</f>
        <v>6378</v>
      </c>
      <c r="J42" s="31">
        <f>G124-F124</f>
        <v>316</v>
      </c>
      <c r="K42" s="26">
        <f>$G$125</f>
        <v>613</v>
      </c>
      <c r="L42" s="31">
        <f>G125-F125</f>
        <v>65</v>
      </c>
      <c r="M42" s="26">
        <f>$G$126</f>
        <v>299</v>
      </c>
      <c r="N42" s="31">
        <f>G126-F126</f>
        <v>-81</v>
      </c>
      <c r="O42" s="26">
        <f>$G$127</f>
        <v>1789</v>
      </c>
      <c r="P42" s="31">
        <f>G127-F127</f>
        <v>-378</v>
      </c>
      <c r="Q42" s="26">
        <f>$G$128</f>
        <v>1690</v>
      </c>
      <c r="R42" s="31">
        <f>G128-F128</f>
        <v>193</v>
      </c>
      <c r="S42" s="26">
        <f>$G$129</f>
        <v>12</v>
      </c>
      <c r="T42" s="31">
        <f>G129-F129</f>
        <v>12</v>
      </c>
      <c r="AB42" s="8"/>
      <c r="AC42" s="8"/>
      <c r="AD42" s="8"/>
      <c r="AE42" s="8"/>
      <c r="AF42" s="8"/>
      <c r="AG42" s="8"/>
      <c r="AH42" s="8"/>
    </row>
    <row r="43" spans="2:36" s="17" customFormat="1" ht="12.75" x14ac:dyDescent="0.25">
      <c r="B43" s="17" t="s">
        <v>6</v>
      </c>
      <c r="C43" s="26">
        <f>$G$153</f>
        <v>9475</v>
      </c>
      <c r="D43" s="31">
        <f>G153-F153</f>
        <v>196</v>
      </c>
      <c r="E43" s="26">
        <f>$G$145</f>
        <v>1253</v>
      </c>
      <c r="F43" s="31">
        <f>G145-F145</f>
        <v>204</v>
      </c>
      <c r="G43" s="26">
        <f>$G$146</f>
        <v>5933</v>
      </c>
      <c r="H43" s="31">
        <f>G146-F146</f>
        <v>372</v>
      </c>
      <c r="I43" s="26">
        <f>$G$147</f>
        <v>756</v>
      </c>
      <c r="J43" s="31">
        <f>G147-F147</f>
        <v>-153</v>
      </c>
      <c r="K43" s="26">
        <f>$G$148</f>
        <v>193</v>
      </c>
      <c r="L43" s="31">
        <f>G148-F148</f>
        <v>51</v>
      </c>
      <c r="M43" s="26">
        <f>$G$149</f>
        <v>429</v>
      </c>
      <c r="N43" s="31">
        <f>G149-F149</f>
        <v>-93</v>
      </c>
      <c r="O43" s="26">
        <f>$G$150</f>
        <v>704</v>
      </c>
      <c r="P43" s="31">
        <f>G150-F150</f>
        <v>-193</v>
      </c>
      <c r="Q43" s="26">
        <f>$G$151</f>
        <v>201</v>
      </c>
      <c r="R43" s="31">
        <f>G151-F151</f>
        <v>2</v>
      </c>
      <c r="S43" s="26">
        <f>$G$152</f>
        <v>6</v>
      </c>
      <c r="T43" s="31">
        <f>G152-F152</f>
        <v>6</v>
      </c>
      <c r="AB43" s="8"/>
      <c r="AC43" s="8"/>
      <c r="AD43" s="8"/>
      <c r="AE43" s="8"/>
      <c r="AF43" s="8"/>
      <c r="AG43" s="8"/>
      <c r="AH43" s="8"/>
    </row>
    <row r="44" spans="2:36" s="17" customFormat="1" ht="12.75" x14ac:dyDescent="0.25">
      <c r="B44" s="70" t="s">
        <v>7</v>
      </c>
      <c r="C44" s="28">
        <f>$G$176</f>
        <v>11134</v>
      </c>
      <c r="D44" s="31">
        <f>G176-F176</f>
        <v>-266</v>
      </c>
      <c r="E44" s="28">
        <f>$G$168</f>
        <v>1439</v>
      </c>
      <c r="F44" s="31">
        <f>G168-F168</f>
        <v>-117</v>
      </c>
      <c r="G44" s="28">
        <f>$G$169</f>
        <v>5571</v>
      </c>
      <c r="H44" s="31">
        <f>G169-F169</f>
        <v>70</v>
      </c>
      <c r="I44" s="28">
        <f>$G$170</f>
        <v>2455</v>
      </c>
      <c r="J44" s="31">
        <f>G170-F170</f>
        <v>-172</v>
      </c>
      <c r="K44" s="28">
        <f>$G$171</f>
        <v>243</v>
      </c>
      <c r="L44" s="74">
        <f>G171-F171</f>
        <v>68</v>
      </c>
      <c r="M44" s="28">
        <f>$G$172</f>
        <v>195</v>
      </c>
      <c r="N44" s="74">
        <f>G172-F172</f>
        <v>49</v>
      </c>
      <c r="O44" s="28">
        <f>$G$173</f>
        <v>786</v>
      </c>
      <c r="P44" s="74">
        <f>G173-F173</f>
        <v>-61</v>
      </c>
      <c r="Q44" s="28">
        <f>$G$174</f>
        <v>438</v>
      </c>
      <c r="R44" s="74">
        <f>G174-F174</f>
        <v>-110</v>
      </c>
      <c r="S44" s="28">
        <f>$G$175</f>
        <v>7</v>
      </c>
      <c r="T44" s="74">
        <f>G175-F175</f>
        <v>7</v>
      </c>
      <c r="AB44" s="8"/>
      <c r="AC44" s="8"/>
      <c r="AD44" s="8"/>
      <c r="AE44" s="8"/>
      <c r="AF44" s="8"/>
      <c r="AG44" s="8"/>
      <c r="AH44" s="8"/>
    </row>
    <row r="45" spans="2:36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AB45" s="8"/>
      <c r="AC45" s="8"/>
      <c r="AD45" s="8"/>
      <c r="AE45" s="8"/>
      <c r="AF45" s="8"/>
      <c r="AG45" s="8"/>
      <c r="AH45" s="8"/>
    </row>
    <row r="46" spans="2:36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35"/>
      <c r="AJ46" s="33"/>
    </row>
    <row r="47" spans="2:36" ht="14.25" customHeight="1" x14ac:dyDescent="0.25">
      <c r="B47" s="145" t="s">
        <v>267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</row>
    <row r="48" spans="2:36" ht="14.25" customHeight="1" x14ac:dyDescent="0.25"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</row>
    <row r="49" spans="2:27" ht="14.25" customHeight="1" x14ac:dyDescent="0.25"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</row>
    <row r="51" spans="2:27" s="8" customFormat="1" ht="24.95" customHeight="1" x14ac:dyDescent="0.25">
      <c r="B51" s="1" t="s">
        <v>347</v>
      </c>
    </row>
    <row r="52" spans="2:27" s="8" customFormat="1" ht="25.5" x14ac:dyDescent="0.25">
      <c r="B52" s="9" t="s">
        <v>10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27" s="8" customFormat="1" ht="12.75" x14ac:dyDescent="0.25">
      <c r="B53" s="8" t="s">
        <v>16</v>
      </c>
      <c r="C53" s="104">
        <f>'[1]4. Forme contrattuali'!C4</f>
        <v>38542</v>
      </c>
      <c r="D53" s="104">
        <f>'[1]4. Forme contrattuali'!D4</f>
        <v>45753</v>
      </c>
      <c r="E53" s="104">
        <f>'[1]4. Forme contrattuali'!E4</f>
        <v>38842</v>
      </c>
      <c r="F53" s="104">
        <f>'[1]4. Forme contrattuali'!F4</f>
        <v>43909</v>
      </c>
      <c r="G53" s="104">
        <f>'[1]4. Forme contrattuali'!G4</f>
        <v>51238</v>
      </c>
      <c r="H53" s="107">
        <f t="shared" ref="H53:H61" si="1">G53-C53</f>
        <v>12696</v>
      </c>
      <c r="I53" s="108">
        <f t="shared" ref="I53:I61" si="2">(G53-C53)/C53</f>
        <v>0.32940688080535518</v>
      </c>
    </row>
    <row r="54" spans="2:27" s="8" customFormat="1" ht="12.75" x14ac:dyDescent="0.25">
      <c r="B54" s="8" t="s">
        <v>17</v>
      </c>
      <c r="C54" s="104">
        <f>'[1]4. Forme contrattuali'!C5</f>
        <v>138805</v>
      </c>
      <c r="D54" s="104">
        <f>'[1]4. Forme contrattuali'!D5</f>
        <v>141092</v>
      </c>
      <c r="E54" s="104">
        <f>'[1]4. Forme contrattuali'!E5</f>
        <v>131866</v>
      </c>
      <c r="F54" s="104">
        <f>'[1]4. Forme contrattuali'!F5</f>
        <v>154651</v>
      </c>
      <c r="G54" s="104">
        <f>'[1]4. Forme contrattuali'!G5</f>
        <v>164317</v>
      </c>
      <c r="H54" s="107">
        <f t="shared" si="1"/>
        <v>25512</v>
      </c>
      <c r="I54" s="108">
        <f t="shared" si="2"/>
        <v>0.18379741363783725</v>
      </c>
    </row>
    <row r="55" spans="2:27" s="8" customFormat="1" ht="12.75" x14ac:dyDescent="0.25">
      <c r="B55" s="8" t="s">
        <v>153</v>
      </c>
      <c r="C55" s="104">
        <f>'[1]4. Forme contrattuali'!C6</f>
        <v>62116</v>
      </c>
      <c r="D55" s="104">
        <f>'[1]4. Forme contrattuali'!D6</f>
        <v>52052</v>
      </c>
      <c r="E55" s="104">
        <f>'[1]4. Forme contrattuali'!E6</f>
        <v>48772</v>
      </c>
      <c r="F55" s="104">
        <f>'[1]4. Forme contrattuali'!F6</f>
        <v>58251</v>
      </c>
      <c r="G55" s="104">
        <f>'[1]4. Forme contrattuali'!G6</f>
        <v>57752</v>
      </c>
      <c r="H55" s="107">
        <f t="shared" si="1"/>
        <v>-4364</v>
      </c>
      <c r="I55" s="108">
        <f t="shared" si="2"/>
        <v>-7.0255650718011459E-2</v>
      </c>
    </row>
    <row r="56" spans="2:27" s="8" customFormat="1" ht="12.75" x14ac:dyDescent="0.25">
      <c r="B56" s="8" t="s">
        <v>18</v>
      </c>
      <c r="C56" s="104">
        <f>'[1]4. Forme contrattuali'!C7</f>
        <v>9181</v>
      </c>
      <c r="D56" s="104">
        <f>'[1]4. Forme contrattuali'!D7</f>
        <v>9997</v>
      </c>
      <c r="E56" s="104">
        <f>'[1]4. Forme contrattuali'!E7</f>
        <v>6912</v>
      </c>
      <c r="F56" s="104">
        <f>'[1]4. Forme contrattuali'!F7</f>
        <v>9670</v>
      </c>
      <c r="G56" s="104">
        <f>'[1]4. Forme contrattuali'!G7</f>
        <v>10983</v>
      </c>
      <c r="H56" s="107">
        <f t="shared" si="1"/>
        <v>1802</v>
      </c>
      <c r="I56" s="108">
        <f t="shared" si="2"/>
        <v>0.19627491558653742</v>
      </c>
    </row>
    <row r="57" spans="2:27" s="8" customFormat="1" ht="12.75" x14ac:dyDescent="0.25">
      <c r="B57" s="8" t="s">
        <v>19</v>
      </c>
      <c r="C57" s="104">
        <f>'[1]4. Forme contrattuali'!C8</f>
        <v>15872</v>
      </c>
      <c r="D57" s="104">
        <f>'[1]4. Forme contrattuali'!D8</f>
        <v>15950</v>
      </c>
      <c r="E57" s="104">
        <f>'[1]4. Forme contrattuali'!E8</f>
        <v>9773</v>
      </c>
      <c r="F57" s="104">
        <f>'[1]4. Forme contrattuali'!F8</f>
        <v>10475</v>
      </c>
      <c r="G57" s="104">
        <f>'[1]4. Forme contrattuali'!G8</f>
        <v>12290</v>
      </c>
      <c r="H57" s="107">
        <f t="shared" si="1"/>
        <v>-3582</v>
      </c>
      <c r="I57" s="108">
        <f t="shared" si="2"/>
        <v>-0.22568044354838709</v>
      </c>
    </row>
    <row r="58" spans="2:27" s="8" customFormat="1" ht="12.75" x14ac:dyDescent="0.25">
      <c r="B58" s="8" t="s">
        <v>20</v>
      </c>
      <c r="C58" s="104">
        <f>'[1]4. Forme contrattuali'!C9</f>
        <v>24221</v>
      </c>
      <c r="D58" s="104">
        <f>'[1]4. Forme contrattuali'!D9</f>
        <v>24675</v>
      </c>
      <c r="E58" s="104">
        <f>'[1]4. Forme contrattuali'!E9</f>
        <v>35118</v>
      </c>
      <c r="F58" s="104">
        <f>'[1]4. Forme contrattuali'!F9</f>
        <v>27041</v>
      </c>
      <c r="G58" s="104">
        <f>'[1]4. Forme contrattuali'!G9</f>
        <v>24102</v>
      </c>
      <c r="H58" s="107">
        <f t="shared" si="1"/>
        <v>-119</v>
      </c>
      <c r="I58" s="108">
        <f t="shared" si="2"/>
        <v>-4.9130919450063992E-3</v>
      </c>
    </row>
    <row r="59" spans="2:27" s="8" customFormat="1" ht="12.75" x14ac:dyDescent="0.25">
      <c r="B59" s="8" t="s">
        <v>48</v>
      </c>
      <c r="C59" s="104">
        <f>'[1]4. Forme contrattuali'!C10</f>
        <v>20984</v>
      </c>
      <c r="D59" s="104">
        <f>'[1]4. Forme contrattuali'!D10</f>
        <v>20624</v>
      </c>
      <c r="E59" s="104">
        <f>'[1]4. Forme contrattuali'!E10</f>
        <v>16615</v>
      </c>
      <c r="F59" s="104">
        <f>'[1]4. Forme contrattuali'!F10</f>
        <v>17884</v>
      </c>
      <c r="G59" s="104">
        <f>'[1]4. Forme contrattuali'!G10</f>
        <v>20688</v>
      </c>
      <c r="H59" s="107">
        <f t="shared" si="1"/>
        <v>-296</v>
      </c>
      <c r="I59" s="108">
        <f t="shared" si="2"/>
        <v>-1.4105985512771636E-2</v>
      </c>
    </row>
    <row r="60" spans="2:27" s="8" customFormat="1" ht="12.75" x14ac:dyDescent="0.25">
      <c r="B60" s="8" t="s">
        <v>21</v>
      </c>
      <c r="C60" s="104">
        <f>'[1]4. Forme contrattuali'!C11</f>
        <v>35</v>
      </c>
      <c r="D60" s="104">
        <f>'[1]4. Forme contrattuali'!D11</f>
        <v>86</v>
      </c>
      <c r="E60" s="104">
        <f>'[1]4. Forme contrattuali'!E11</f>
        <v>102</v>
      </c>
      <c r="F60" s="104">
        <f>'[1]4. Forme contrattuali'!F11</f>
        <v>179</v>
      </c>
      <c r="G60" s="104">
        <f>'[1]4. Forme contrattuali'!G11</f>
        <v>201</v>
      </c>
      <c r="H60" s="107">
        <f t="shared" si="1"/>
        <v>166</v>
      </c>
      <c r="I60" s="108">
        <f t="shared" si="2"/>
        <v>4.7428571428571429</v>
      </c>
    </row>
    <row r="61" spans="2:27" s="8" customFormat="1" ht="12.75" x14ac:dyDescent="0.25">
      <c r="B61" s="109" t="s">
        <v>89</v>
      </c>
      <c r="C61" s="110">
        <f>SUM(C53:C60)</f>
        <v>309756</v>
      </c>
      <c r="D61" s="110">
        <f t="shared" ref="D61:E61" si="3">SUM(D53:D60)</f>
        <v>310229</v>
      </c>
      <c r="E61" s="110">
        <f t="shared" si="3"/>
        <v>288000</v>
      </c>
      <c r="F61" s="110">
        <f>SUM(F53:F60)</f>
        <v>322060</v>
      </c>
      <c r="G61" s="110">
        <f>SUM(G53:G60)</f>
        <v>341571</v>
      </c>
      <c r="H61" s="111">
        <f t="shared" si="1"/>
        <v>31815</v>
      </c>
      <c r="I61" s="112">
        <f t="shared" si="2"/>
        <v>0.10270987486925193</v>
      </c>
    </row>
    <row r="62" spans="2:27" s="8" customFormat="1" ht="24.95" customHeight="1" x14ac:dyDescent="0.2">
      <c r="B62" s="21" t="s">
        <v>47</v>
      </c>
      <c r="C62" s="113"/>
      <c r="D62" s="113"/>
      <c r="E62" s="113"/>
      <c r="G62" s="113"/>
      <c r="H62" s="114"/>
      <c r="I62" s="115"/>
    </row>
    <row r="63" spans="2:27" s="8" customFormat="1" ht="12.75" x14ac:dyDescent="0.25">
      <c r="B63" s="79"/>
      <c r="C63" s="128"/>
      <c r="D63" s="128"/>
      <c r="E63" s="128"/>
      <c r="F63" s="79"/>
      <c r="G63" s="128"/>
      <c r="H63" s="129"/>
      <c r="I63" s="108"/>
    </row>
    <row r="64" spans="2:27" s="8" customFormat="1" ht="12.75" x14ac:dyDescent="0.25">
      <c r="B64" s="79"/>
      <c r="C64" s="125">
        <v>2018</v>
      </c>
      <c r="D64" s="125">
        <v>2019</v>
      </c>
      <c r="E64" s="125">
        <v>2020</v>
      </c>
      <c r="F64" s="125">
        <v>2021</v>
      </c>
      <c r="G64" s="125">
        <v>2022</v>
      </c>
      <c r="H64" s="129"/>
      <c r="I64" s="108"/>
    </row>
    <row r="65" spans="2:9" s="8" customFormat="1" ht="12.75" x14ac:dyDescent="0.25">
      <c r="B65" s="79" t="s">
        <v>16</v>
      </c>
      <c r="C65" s="126">
        <f>C53/$C$53*100</f>
        <v>100</v>
      </c>
      <c r="D65" s="126">
        <f t="shared" ref="D65:E65" si="4">D53/$C$53*100</f>
        <v>118.70945981007732</v>
      </c>
      <c r="E65" s="126">
        <f t="shared" si="4"/>
        <v>100.77837164651548</v>
      </c>
      <c r="F65" s="126">
        <f>F53/$C$53*100</f>
        <v>113.9250687561621</v>
      </c>
      <c r="G65" s="126">
        <f>G53/$C$53*100</f>
        <v>132.94068808053552</v>
      </c>
      <c r="H65" s="129"/>
      <c r="I65" s="108"/>
    </row>
    <row r="66" spans="2:9" s="8" customFormat="1" ht="12.75" x14ac:dyDescent="0.25">
      <c r="B66" s="79" t="s">
        <v>17</v>
      </c>
      <c r="C66" s="126">
        <f>C54/$C$54*100</f>
        <v>100</v>
      </c>
      <c r="D66" s="126">
        <f t="shared" ref="D66:E66" si="5">D54/$C$54*100</f>
        <v>101.64763517164369</v>
      </c>
      <c r="E66" s="126">
        <f t="shared" si="5"/>
        <v>95.000900543928537</v>
      </c>
      <c r="F66" s="126">
        <f>F54/$C$54*100</f>
        <v>111.41601527322503</v>
      </c>
      <c r="G66" s="126">
        <f>G54/$C$54*100</f>
        <v>118.37974136378374</v>
      </c>
      <c r="H66" s="129"/>
      <c r="I66" s="108"/>
    </row>
    <row r="67" spans="2:9" s="8" customFormat="1" ht="12.75" x14ac:dyDescent="0.25">
      <c r="B67" s="79" t="s">
        <v>153</v>
      </c>
      <c r="C67" s="126">
        <f>C55/$C$55*100</f>
        <v>100</v>
      </c>
      <c r="D67" s="126">
        <f t="shared" ref="D67:E67" si="6">D55/$C$55*100</f>
        <v>83.798055251465001</v>
      </c>
      <c r="E67" s="126">
        <f t="shared" si="6"/>
        <v>78.517612209414651</v>
      </c>
      <c r="F67" s="126">
        <f>F55/$C$55*100</f>
        <v>93.777770622705901</v>
      </c>
      <c r="G67" s="126">
        <f>G55/$C$55*100</f>
        <v>92.97443492819886</v>
      </c>
      <c r="H67" s="129"/>
      <c r="I67" s="108"/>
    </row>
    <row r="68" spans="2:9" s="8" customFormat="1" ht="12.75" x14ac:dyDescent="0.25">
      <c r="B68" s="79" t="s">
        <v>18</v>
      </c>
      <c r="C68" s="126">
        <f>C56/$C$56*100</f>
        <v>100</v>
      </c>
      <c r="D68" s="126">
        <f t="shared" ref="D68:E68" si="7">D56/$C$56*100</f>
        <v>108.88792070580547</v>
      </c>
      <c r="E68" s="126">
        <f t="shared" si="7"/>
        <v>75.285916566822792</v>
      </c>
      <c r="F68" s="126">
        <f>F56/$C$56*100</f>
        <v>105.3262171876702</v>
      </c>
      <c r="G68" s="126">
        <f>G56/$C$56*100</f>
        <v>119.62749155865373</v>
      </c>
      <c r="H68" s="129"/>
      <c r="I68" s="108"/>
    </row>
    <row r="69" spans="2:9" s="3" customFormat="1" x14ac:dyDescent="0.25">
      <c r="B69" s="79" t="s">
        <v>19</v>
      </c>
      <c r="C69" s="126">
        <f>C57/$C$57*100</f>
        <v>100</v>
      </c>
      <c r="D69" s="126">
        <f t="shared" ref="D69:E69" si="8">D57/$C$57*100</f>
        <v>100.4914314516129</v>
      </c>
      <c r="E69" s="126">
        <f t="shared" si="8"/>
        <v>61.573840725806448</v>
      </c>
      <c r="F69" s="126">
        <f>F57/$C$57*100</f>
        <v>65.996723790322577</v>
      </c>
      <c r="G69" s="126">
        <f>G57/$C$57*100</f>
        <v>77.431955645161281</v>
      </c>
      <c r="H69" s="80"/>
    </row>
    <row r="70" spans="2:9" s="3" customFormat="1" x14ac:dyDescent="0.25">
      <c r="B70" s="79" t="s">
        <v>20</v>
      </c>
      <c r="C70" s="126">
        <f>C58/$C$58*100</f>
        <v>100</v>
      </c>
      <c r="D70" s="126">
        <f t="shared" ref="D70:E70" si="9">D58/$C$58*100</f>
        <v>101.87440650675035</v>
      </c>
      <c r="E70" s="126">
        <f t="shared" si="9"/>
        <v>144.98988481070145</v>
      </c>
      <c r="F70" s="126">
        <f>F58/$C$58*100</f>
        <v>111.64278931505717</v>
      </c>
      <c r="G70" s="126">
        <f>G58/$C$58*100</f>
        <v>99.508690805499356</v>
      </c>
      <c r="H70" s="80"/>
    </row>
    <row r="71" spans="2:9" s="3" customFormat="1" x14ac:dyDescent="0.25">
      <c r="B71" s="79" t="s">
        <v>48</v>
      </c>
      <c r="C71" s="126">
        <f>C59/$C$59*100</f>
        <v>100</v>
      </c>
      <c r="D71" s="126">
        <f t="shared" ref="D71:E71" si="10">D59/$C$59*100</f>
        <v>98.284407167365615</v>
      </c>
      <c r="E71" s="126">
        <f t="shared" si="10"/>
        <v>79.179374761723224</v>
      </c>
      <c r="F71" s="126">
        <f>F59/$C$59*100</f>
        <v>85.226839496759439</v>
      </c>
      <c r="G71" s="126">
        <f>G59/$C$59*100</f>
        <v>98.589401448722839</v>
      </c>
      <c r="H71" s="80"/>
    </row>
    <row r="72" spans="2:9" s="3" customFormat="1" x14ac:dyDescent="0.25">
      <c r="B72" s="80"/>
      <c r="C72" s="80"/>
      <c r="D72" s="80"/>
      <c r="E72" s="80"/>
      <c r="F72" s="80"/>
      <c r="G72" s="80"/>
      <c r="H72" s="80"/>
    </row>
    <row r="73" spans="2:9" s="3" customFormat="1" x14ac:dyDescent="0.25"/>
    <row r="74" spans="2:9" s="8" customFormat="1" ht="24.95" customHeight="1" x14ac:dyDescent="0.25">
      <c r="B74" s="1" t="s">
        <v>348</v>
      </c>
    </row>
    <row r="75" spans="2:9" s="8" customFormat="1" ht="25.5" x14ac:dyDescent="0.25">
      <c r="B75" s="9" t="s">
        <v>15</v>
      </c>
      <c r="C75" s="105">
        <v>2018</v>
      </c>
      <c r="D75" s="105">
        <v>2019</v>
      </c>
      <c r="E75" s="105">
        <v>2020</v>
      </c>
      <c r="F75" s="105">
        <v>2021</v>
      </c>
      <c r="G75" s="105">
        <v>2022</v>
      </c>
      <c r="H75" s="106" t="s">
        <v>171</v>
      </c>
      <c r="I75" s="106" t="s">
        <v>172</v>
      </c>
    </row>
    <row r="76" spans="2:9" s="8" customFormat="1" ht="12.75" x14ac:dyDescent="0.25">
      <c r="B76" s="8" t="s">
        <v>16</v>
      </c>
      <c r="C76" s="104">
        <f>'[1]4. Forme contrattuali'!C18</f>
        <v>6685</v>
      </c>
      <c r="D76" s="104">
        <f>'[1]4. Forme contrattuali'!D18</f>
        <v>8196</v>
      </c>
      <c r="E76" s="104">
        <f>'[1]4. Forme contrattuali'!E18</f>
        <v>6999</v>
      </c>
      <c r="F76" s="104">
        <f>'[1]4. Forme contrattuali'!F18</f>
        <v>8159</v>
      </c>
      <c r="G76" s="104">
        <f>'[1]4. Forme contrattuali'!G18</f>
        <v>9368</v>
      </c>
      <c r="H76" s="107">
        <f t="shared" ref="H76:H84" si="11">G76-C76</f>
        <v>2683</v>
      </c>
      <c r="I76" s="108">
        <f t="shared" ref="I76:I84" si="12">(G76-C76)/C76</f>
        <v>0.4013462976813762</v>
      </c>
    </row>
    <row r="77" spans="2:9" s="8" customFormat="1" ht="12.75" x14ac:dyDescent="0.25">
      <c r="B77" s="8" t="s">
        <v>17</v>
      </c>
      <c r="C77" s="104">
        <f>'[1]4. Forme contrattuali'!C19</f>
        <v>26758</v>
      </c>
      <c r="D77" s="104">
        <f>'[1]4. Forme contrattuali'!D19</f>
        <v>26735</v>
      </c>
      <c r="E77" s="104">
        <f>'[1]4. Forme contrattuali'!E19</f>
        <v>25617</v>
      </c>
      <c r="F77" s="104">
        <f>'[1]4. Forme contrattuali'!F19</f>
        <v>29562</v>
      </c>
      <c r="G77" s="104">
        <f>'[1]4. Forme contrattuali'!G19</f>
        <v>30504</v>
      </c>
      <c r="H77" s="107">
        <f t="shared" si="11"/>
        <v>3746</v>
      </c>
      <c r="I77" s="108">
        <f t="shared" si="12"/>
        <v>0.13999551535989238</v>
      </c>
    </row>
    <row r="78" spans="2:9" s="8" customFormat="1" ht="12.75" x14ac:dyDescent="0.25">
      <c r="B78" s="8" t="s">
        <v>153</v>
      </c>
      <c r="C78" s="104">
        <f>'[1]4. Forme contrattuali'!C20</f>
        <v>8281</v>
      </c>
      <c r="D78" s="104">
        <f>'[1]4. Forme contrattuali'!D20</f>
        <v>6788</v>
      </c>
      <c r="E78" s="104">
        <f>'[1]4. Forme contrattuali'!E20</f>
        <v>6997</v>
      </c>
      <c r="F78" s="104">
        <f>'[1]4. Forme contrattuali'!F20</f>
        <v>11016</v>
      </c>
      <c r="G78" s="104">
        <f>'[1]4. Forme contrattuali'!G20</f>
        <v>11049</v>
      </c>
      <c r="H78" s="107">
        <f t="shared" si="11"/>
        <v>2768</v>
      </c>
      <c r="I78" s="108">
        <f t="shared" si="12"/>
        <v>0.33425914744596064</v>
      </c>
    </row>
    <row r="79" spans="2:9" s="8" customFormat="1" ht="12.75" x14ac:dyDescent="0.25">
      <c r="B79" s="8" t="s">
        <v>18</v>
      </c>
      <c r="C79" s="104">
        <f>'[1]4. Forme contrattuali'!C21</f>
        <v>1127</v>
      </c>
      <c r="D79" s="104">
        <f>'[1]4. Forme contrattuali'!D21</f>
        <v>1243</v>
      </c>
      <c r="E79" s="104">
        <f>'[1]4. Forme contrattuali'!E21</f>
        <v>796</v>
      </c>
      <c r="F79" s="104">
        <f>'[1]4. Forme contrattuali'!F21</f>
        <v>1130</v>
      </c>
      <c r="G79" s="104">
        <f>'[1]4. Forme contrattuali'!G21</f>
        <v>1313</v>
      </c>
      <c r="H79" s="107">
        <f t="shared" si="11"/>
        <v>186</v>
      </c>
      <c r="I79" s="108">
        <f t="shared" si="12"/>
        <v>0.1650399290150843</v>
      </c>
    </row>
    <row r="80" spans="2:9" s="8" customFormat="1" ht="12.75" x14ac:dyDescent="0.25">
      <c r="B80" s="8" t="s">
        <v>19</v>
      </c>
      <c r="C80" s="104">
        <f>'[1]4. Forme contrattuali'!C22</f>
        <v>1391</v>
      </c>
      <c r="D80" s="104">
        <f>'[1]4. Forme contrattuali'!D22</f>
        <v>1237</v>
      </c>
      <c r="E80" s="104">
        <f>'[1]4. Forme contrattuali'!E22</f>
        <v>1165</v>
      </c>
      <c r="F80" s="104">
        <f>'[1]4. Forme contrattuali'!F22</f>
        <v>1294</v>
      </c>
      <c r="G80" s="104">
        <f>'[1]4. Forme contrattuali'!G22</f>
        <v>1136</v>
      </c>
      <c r="H80" s="107">
        <f t="shared" si="11"/>
        <v>-255</v>
      </c>
      <c r="I80" s="108">
        <f t="shared" si="12"/>
        <v>-0.1833213515456506</v>
      </c>
    </row>
    <row r="81" spans="2:9" s="8" customFormat="1" ht="12.75" x14ac:dyDescent="0.25">
      <c r="B81" s="8" t="s">
        <v>20</v>
      </c>
      <c r="C81" s="104">
        <f>'[1]4. Forme contrattuali'!C23</f>
        <v>3875</v>
      </c>
      <c r="D81" s="104">
        <f>'[1]4. Forme contrattuali'!D23</f>
        <v>4110</v>
      </c>
      <c r="E81" s="104">
        <f>'[1]4. Forme contrattuali'!E23</f>
        <v>6265</v>
      </c>
      <c r="F81" s="104">
        <f>'[1]4. Forme contrattuali'!F23</f>
        <v>4969</v>
      </c>
      <c r="G81" s="104">
        <f>'[1]4. Forme contrattuali'!G23</f>
        <v>4139</v>
      </c>
      <c r="H81" s="107">
        <f t="shared" si="11"/>
        <v>264</v>
      </c>
      <c r="I81" s="108">
        <f t="shared" si="12"/>
        <v>6.812903225806452E-2</v>
      </c>
    </row>
    <row r="82" spans="2:9" s="8" customFormat="1" ht="12.75" x14ac:dyDescent="0.25">
      <c r="B82" s="8" t="s">
        <v>48</v>
      </c>
      <c r="C82" s="104">
        <f>'[1]4. Forme contrattuali'!C24</f>
        <v>2923</v>
      </c>
      <c r="D82" s="104">
        <f>'[1]4. Forme contrattuali'!D24</f>
        <v>2885</v>
      </c>
      <c r="E82" s="104">
        <f>'[1]4. Forme contrattuali'!E24</f>
        <v>2284</v>
      </c>
      <c r="F82" s="104">
        <f>'[1]4. Forme contrattuali'!F24</f>
        <v>2453</v>
      </c>
      <c r="G82" s="104">
        <f>'[1]4. Forme contrattuali'!G24</f>
        <v>2721</v>
      </c>
      <c r="H82" s="107">
        <f t="shared" si="11"/>
        <v>-202</v>
      </c>
      <c r="I82" s="108">
        <f t="shared" si="12"/>
        <v>-6.9107081765309608E-2</v>
      </c>
    </row>
    <row r="83" spans="2:9" s="8" customFormat="1" ht="12.75" x14ac:dyDescent="0.25">
      <c r="B83" s="8" t="s">
        <v>21</v>
      </c>
      <c r="C83" s="104">
        <f>'[1]4. Forme contrattuali'!C25</f>
        <v>4</v>
      </c>
      <c r="D83" s="104">
        <f>'[1]4. Forme contrattuali'!D25</f>
        <v>0</v>
      </c>
      <c r="E83" s="104">
        <f>'[1]4. Forme contrattuali'!E25</f>
        <v>0</v>
      </c>
      <c r="F83" s="104">
        <f>'[1]4. Forme contrattuali'!F25</f>
        <v>1</v>
      </c>
      <c r="G83" s="104">
        <f>'[1]4. Forme contrattuali'!G25</f>
        <v>29</v>
      </c>
      <c r="H83" s="107">
        <f t="shared" si="11"/>
        <v>25</v>
      </c>
      <c r="I83" s="108">
        <f t="shared" si="12"/>
        <v>6.25</v>
      </c>
    </row>
    <row r="84" spans="2:9" s="8" customFormat="1" ht="12.75" x14ac:dyDescent="0.25">
      <c r="B84" s="109" t="s">
        <v>89</v>
      </c>
      <c r="C84" s="110">
        <f>SUM(C76:C83)</f>
        <v>51044</v>
      </c>
      <c r="D84" s="110">
        <f t="shared" ref="D84:E84" si="13">SUM(D76:D83)</f>
        <v>51194</v>
      </c>
      <c r="E84" s="110">
        <f t="shared" si="13"/>
        <v>50123</v>
      </c>
      <c r="F84" s="110">
        <f>SUM(F76:F83)</f>
        <v>58584</v>
      </c>
      <c r="G84" s="110">
        <f>SUM(G76:G83)</f>
        <v>60259</v>
      </c>
      <c r="H84" s="111">
        <f t="shared" si="11"/>
        <v>9215</v>
      </c>
      <c r="I84" s="112">
        <f t="shared" si="12"/>
        <v>0.18053052268630984</v>
      </c>
    </row>
    <row r="85" spans="2:9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</row>
    <row r="86" spans="2:9" s="8" customFormat="1" ht="12.75" x14ac:dyDescent="0.25">
      <c r="B86" s="79"/>
      <c r="C86" s="128"/>
      <c r="D86" s="128"/>
      <c r="E86" s="128"/>
      <c r="F86" s="79"/>
      <c r="G86" s="128"/>
      <c r="H86" s="129"/>
      <c r="I86" s="108"/>
    </row>
    <row r="87" spans="2:9" s="8" customFormat="1" ht="12.75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9"/>
      <c r="I87" s="108"/>
    </row>
    <row r="88" spans="2:9" s="8" customFormat="1" ht="12.75" x14ac:dyDescent="0.25">
      <c r="B88" s="79" t="s">
        <v>16</v>
      </c>
      <c r="C88" s="126">
        <f>C76/$C$76*100</f>
        <v>100</v>
      </c>
      <c r="D88" s="126">
        <f t="shared" ref="D88:E88" si="14">D76/$C$76*100</f>
        <v>122.60284218399403</v>
      </c>
      <c r="E88" s="126">
        <f t="shared" si="14"/>
        <v>104.69708302169036</v>
      </c>
      <c r="F88" s="126">
        <f>F76/$C$76*100</f>
        <v>122.04936424831713</v>
      </c>
      <c r="G88" s="126">
        <f>G76/$C$76*100</f>
        <v>140.13462976813761</v>
      </c>
      <c r="H88" s="129"/>
      <c r="I88" s="108"/>
    </row>
    <row r="89" spans="2:9" s="8" customFormat="1" ht="12.75" x14ac:dyDescent="0.25">
      <c r="B89" s="79" t="s">
        <v>17</v>
      </c>
      <c r="C89" s="126">
        <f>C77/$C$77*100</f>
        <v>100</v>
      </c>
      <c r="D89" s="126">
        <f t="shared" ref="D89:E89" si="15">D77/$C$77*100</f>
        <v>99.914044397937062</v>
      </c>
      <c r="E89" s="126">
        <f t="shared" si="15"/>
        <v>95.735854697660514</v>
      </c>
      <c r="F89" s="126">
        <f>F77/$C$77*100</f>
        <v>110.47910905149863</v>
      </c>
      <c r="G89" s="126">
        <f>G77/$C$77*100</f>
        <v>113.99955153598924</v>
      </c>
      <c r="H89" s="129"/>
      <c r="I89" s="108"/>
    </row>
    <row r="90" spans="2:9" s="8" customFormat="1" ht="12.75" x14ac:dyDescent="0.25">
      <c r="B90" s="79" t="s">
        <v>153</v>
      </c>
      <c r="C90" s="126">
        <f>C78/$C$78*100</f>
        <v>100</v>
      </c>
      <c r="D90" s="126">
        <f t="shared" ref="D90:E90" si="16">D78/$C$78*100</f>
        <v>81.970776476270984</v>
      </c>
      <c r="E90" s="126">
        <f t="shared" si="16"/>
        <v>84.494626252868017</v>
      </c>
      <c r="F90" s="126">
        <f>F78/$C$78*100</f>
        <v>133.02741214829129</v>
      </c>
      <c r="G90" s="126">
        <f>G78/$C$78*100</f>
        <v>133.42591474459607</v>
      </c>
      <c r="H90" s="129"/>
      <c r="I90" s="108"/>
    </row>
    <row r="91" spans="2:9" s="8" customFormat="1" ht="12.75" x14ac:dyDescent="0.25">
      <c r="B91" s="79" t="s">
        <v>18</v>
      </c>
      <c r="C91" s="126">
        <f>C79/$C$79*100</f>
        <v>100</v>
      </c>
      <c r="D91" s="126">
        <f t="shared" ref="D91:E91" si="17">D79/$C$79*100</f>
        <v>110.29281277728482</v>
      </c>
      <c r="E91" s="126">
        <f t="shared" si="17"/>
        <v>70.629991126885542</v>
      </c>
      <c r="F91" s="126">
        <f>F79/$C$79*100</f>
        <v>100.2661934338953</v>
      </c>
      <c r="G91" s="126">
        <f>G79/$C$79*100</f>
        <v>116.50399290150844</v>
      </c>
      <c r="H91" s="129"/>
      <c r="I91" s="108"/>
    </row>
    <row r="92" spans="2:9" s="3" customFormat="1" x14ac:dyDescent="0.25">
      <c r="B92" s="79" t="s">
        <v>19</v>
      </c>
      <c r="C92" s="126">
        <f>C80/$C$80*100</f>
        <v>100</v>
      </c>
      <c r="D92" s="126">
        <f t="shared" ref="D92:E92" si="18">D80/$C$80*100</f>
        <v>88.928828181164633</v>
      </c>
      <c r="E92" s="126">
        <f t="shared" si="18"/>
        <v>83.752695902228609</v>
      </c>
      <c r="F92" s="126">
        <f>F80/$C$80*100</f>
        <v>93.026599568655641</v>
      </c>
      <c r="G92" s="126">
        <f>G80/$C$80*100</f>
        <v>81.667864845434934</v>
      </c>
      <c r="H92" s="80"/>
    </row>
    <row r="93" spans="2:9" s="3" customFormat="1" x14ac:dyDescent="0.25">
      <c r="B93" s="79" t="s">
        <v>20</v>
      </c>
      <c r="C93" s="126">
        <f>C81/$C$81*100</f>
        <v>100</v>
      </c>
      <c r="D93" s="126">
        <f t="shared" ref="D93:E93" si="19">D81/$C$81*100</f>
        <v>106.06451612903226</v>
      </c>
      <c r="E93" s="126">
        <f t="shared" si="19"/>
        <v>161.67741935483869</v>
      </c>
      <c r="F93" s="126">
        <f>F81/$C$81*100</f>
        <v>128.23225806451612</v>
      </c>
      <c r="G93" s="126">
        <f>G81/$C$81*100</f>
        <v>106.81290322580645</v>
      </c>
      <c r="H93" s="80"/>
    </row>
    <row r="94" spans="2:9" s="3" customFormat="1" x14ac:dyDescent="0.25">
      <c r="B94" s="79" t="s">
        <v>48</v>
      </c>
      <c r="C94" s="126">
        <f>C82/$C$82*100</f>
        <v>100</v>
      </c>
      <c r="D94" s="126">
        <f t="shared" ref="D94:E94" si="20">D82/$C$82*100</f>
        <v>98.69996578857338</v>
      </c>
      <c r="E94" s="126">
        <f t="shared" si="20"/>
        <v>78.138898392062956</v>
      </c>
      <c r="F94" s="126">
        <f>F82/$C$82*100</f>
        <v>83.920629490249738</v>
      </c>
      <c r="G94" s="126">
        <f>G82/$C$82*100</f>
        <v>93.08929182346904</v>
      </c>
      <c r="H94" s="80"/>
    </row>
    <row r="95" spans="2:9" s="3" customFormat="1" x14ac:dyDescent="0.25"/>
    <row r="96" spans="2:9" s="3" customFormat="1" x14ac:dyDescent="0.25">
      <c r="B96" s="8"/>
      <c r="C96" s="104"/>
      <c r="D96" s="104"/>
      <c r="E96" s="104"/>
      <c r="G96" s="104"/>
    </row>
    <row r="97" spans="2:9" s="8" customFormat="1" ht="24.95" customHeight="1" x14ac:dyDescent="0.25">
      <c r="B97" s="1" t="s">
        <v>349</v>
      </c>
    </row>
    <row r="98" spans="2:9" s="8" customFormat="1" ht="25.5" x14ac:dyDescent="0.25">
      <c r="B98" s="9" t="s">
        <v>54</v>
      </c>
      <c r="C98" s="105">
        <v>2018</v>
      </c>
      <c r="D98" s="105">
        <v>2019</v>
      </c>
      <c r="E98" s="105">
        <v>2020</v>
      </c>
      <c r="F98" s="105">
        <v>2021</v>
      </c>
      <c r="G98" s="105">
        <v>2022</v>
      </c>
      <c r="H98" s="106" t="s">
        <v>171</v>
      </c>
      <c r="I98" s="106" t="s">
        <v>172</v>
      </c>
    </row>
    <row r="99" spans="2:9" s="8" customFormat="1" ht="12.75" x14ac:dyDescent="0.25">
      <c r="B99" s="8" t="s">
        <v>16</v>
      </c>
      <c r="C99" s="104">
        <f>'[1]4. Forme contrattuali'!C32</f>
        <v>994</v>
      </c>
      <c r="D99" s="104">
        <f>'[1]4. Forme contrattuali'!D32</f>
        <v>1287</v>
      </c>
      <c r="E99" s="104">
        <f>'[1]4. Forme contrattuali'!E32</f>
        <v>975</v>
      </c>
      <c r="F99" s="104">
        <f>'[1]4. Forme contrattuali'!F32</f>
        <v>1466</v>
      </c>
      <c r="G99" s="104">
        <f>'[1]4. Forme contrattuali'!G32</f>
        <v>1497</v>
      </c>
      <c r="H99" s="107">
        <f t="shared" ref="H99:H107" si="21">G99-C99</f>
        <v>503</v>
      </c>
      <c r="I99" s="108">
        <f t="shared" ref="I99:I105" si="22">(G99-C99)/C99</f>
        <v>0.50603621730382298</v>
      </c>
    </row>
    <row r="100" spans="2:9" s="8" customFormat="1" ht="12.75" x14ac:dyDescent="0.25">
      <c r="B100" s="8" t="s">
        <v>17</v>
      </c>
      <c r="C100" s="104">
        <f>'[1]4. Forme contrattuali'!C33</f>
        <v>5137</v>
      </c>
      <c r="D100" s="104">
        <f>'[1]4. Forme contrattuali'!D33</f>
        <v>5170</v>
      </c>
      <c r="E100" s="104">
        <f>'[1]4. Forme contrattuali'!E33</f>
        <v>4629</v>
      </c>
      <c r="F100" s="104">
        <f>'[1]4. Forme contrattuali'!F33</f>
        <v>5321</v>
      </c>
      <c r="G100" s="104">
        <f>'[1]4. Forme contrattuali'!G33</f>
        <v>5707</v>
      </c>
      <c r="H100" s="107">
        <f t="shared" si="21"/>
        <v>570</v>
      </c>
      <c r="I100" s="108">
        <f t="shared" si="22"/>
        <v>0.11095970410745572</v>
      </c>
    </row>
    <row r="101" spans="2:9" s="8" customFormat="1" ht="12.75" x14ac:dyDescent="0.25">
      <c r="B101" s="8" t="s">
        <v>153</v>
      </c>
      <c r="C101" s="104">
        <f>'[1]4. Forme contrattuali'!C34</f>
        <v>1707</v>
      </c>
      <c r="D101" s="104">
        <f>'[1]4. Forme contrattuali'!D34</f>
        <v>1287</v>
      </c>
      <c r="E101" s="104">
        <f>'[1]4. Forme contrattuali'!E34</f>
        <v>1137</v>
      </c>
      <c r="F101" s="104">
        <f>'[1]4. Forme contrattuali'!F34</f>
        <v>1418</v>
      </c>
      <c r="G101" s="104">
        <f>'[1]4. Forme contrattuali'!G34</f>
        <v>1460</v>
      </c>
      <c r="H101" s="107">
        <f t="shared" si="21"/>
        <v>-247</v>
      </c>
      <c r="I101" s="108">
        <f t="shared" si="22"/>
        <v>-0.14469830111306387</v>
      </c>
    </row>
    <row r="102" spans="2:9" s="8" customFormat="1" ht="12.75" x14ac:dyDescent="0.25">
      <c r="B102" s="8" t="s">
        <v>18</v>
      </c>
      <c r="C102" s="104">
        <f>'[1]4. Forme contrattuali'!C35</f>
        <v>259</v>
      </c>
      <c r="D102" s="104">
        <f>'[1]4. Forme contrattuali'!D35</f>
        <v>253</v>
      </c>
      <c r="E102" s="104">
        <f>'[1]4. Forme contrattuali'!E35</f>
        <v>163</v>
      </c>
      <c r="F102" s="104">
        <f>'[1]4. Forme contrattuali'!F35</f>
        <v>265</v>
      </c>
      <c r="G102" s="104">
        <f>'[1]4. Forme contrattuali'!G35</f>
        <v>264</v>
      </c>
      <c r="H102" s="107">
        <f t="shared" si="21"/>
        <v>5</v>
      </c>
      <c r="I102" s="108">
        <f t="shared" si="22"/>
        <v>1.9305019305019305E-2</v>
      </c>
    </row>
    <row r="103" spans="2:9" s="8" customFormat="1" ht="12.75" x14ac:dyDescent="0.25">
      <c r="B103" s="8" t="s">
        <v>19</v>
      </c>
      <c r="C103" s="104">
        <f>'[1]4. Forme contrattuali'!C36</f>
        <v>299</v>
      </c>
      <c r="D103" s="104">
        <f>'[1]4. Forme contrattuali'!D36</f>
        <v>275</v>
      </c>
      <c r="E103" s="104">
        <f>'[1]4. Forme contrattuali'!E36</f>
        <v>249</v>
      </c>
      <c r="F103" s="104">
        <f>'[1]4. Forme contrattuali'!F36</f>
        <v>246</v>
      </c>
      <c r="G103" s="104">
        <f>'[1]4. Forme contrattuali'!G36</f>
        <v>213</v>
      </c>
      <c r="H103" s="107">
        <f t="shared" si="21"/>
        <v>-86</v>
      </c>
      <c r="I103" s="108">
        <f t="shared" si="22"/>
        <v>-0.28762541806020064</v>
      </c>
    </row>
    <row r="104" spans="2:9" s="8" customFormat="1" ht="12.75" x14ac:dyDescent="0.25">
      <c r="B104" s="8" t="s">
        <v>20</v>
      </c>
      <c r="C104" s="104">
        <f>'[1]4. Forme contrattuali'!C37</f>
        <v>1022</v>
      </c>
      <c r="D104" s="104">
        <f>'[1]4. Forme contrattuali'!D37</f>
        <v>1059</v>
      </c>
      <c r="E104" s="104">
        <f>'[1]4. Forme contrattuali'!E37</f>
        <v>1409</v>
      </c>
      <c r="F104" s="104">
        <f>'[1]4. Forme contrattuali'!F37</f>
        <v>1058</v>
      </c>
      <c r="G104" s="104">
        <f>'[1]4. Forme contrattuali'!G37</f>
        <v>860</v>
      </c>
      <c r="H104" s="107">
        <f t="shared" si="21"/>
        <v>-162</v>
      </c>
      <c r="I104" s="108">
        <f t="shared" si="22"/>
        <v>-0.15851272015655576</v>
      </c>
    </row>
    <row r="105" spans="2:9" s="8" customFormat="1" ht="12.75" x14ac:dyDescent="0.25">
      <c r="B105" s="8" t="s">
        <v>48</v>
      </c>
      <c r="C105" s="104">
        <f>'[1]4. Forme contrattuali'!C38</f>
        <v>207</v>
      </c>
      <c r="D105" s="104">
        <f>'[1]4. Forme contrattuali'!D38</f>
        <v>189</v>
      </c>
      <c r="E105" s="104">
        <f>'[1]4. Forme contrattuali'!E38</f>
        <v>175</v>
      </c>
      <c r="F105" s="104">
        <f>'[1]4. Forme contrattuali'!F38</f>
        <v>209</v>
      </c>
      <c r="G105" s="104">
        <f>'[1]4. Forme contrattuali'!G38</f>
        <v>392</v>
      </c>
      <c r="H105" s="107">
        <f t="shared" si="21"/>
        <v>185</v>
      </c>
      <c r="I105" s="108">
        <f t="shared" si="22"/>
        <v>0.893719806763285</v>
      </c>
    </row>
    <row r="106" spans="2:9" s="8" customFormat="1" ht="12.75" x14ac:dyDescent="0.25">
      <c r="B106" s="8" t="s">
        <v>21</v>
      </c>
      <c r="C106" s="104">
        <f>'[1]4. Forme contrattuali'!C39</f>
        <v>0</v>
      </c>
      <c r="D106" s="104">
        <f>'[1]4. Forme contrattuali'!D39</f>
        <v>0</v>
      </c>
      <c r="E106" s="104">
        <f>'[1]4. Forme contrattuali'!E39</f>
        <v>0</v>
      </c>
      <c r="F106" s="104">
        <f>'[1]4. Forme contrattuali'!F39</f>
        <v>1</v>
      </c>
      <c r="G106" s="104">
        <f>'[1]4. Forme contrattuali'!G39</f>
        <v>4</v>
      </c>
      <c r="H106" s="107">
        <f t="shared" si="21"/>
        <v>4</v>
      </c>
      <c r="I106" s="108" t="s">
        <v>146</v>
      </c>
    </row>
    <row r="107" spans="2:9" s="8" customFormat="1" ht="12.75" x14ac:dyDescent="0.25">
      <c r="B107" s="109" t="s">
        <v>89</v>
      </c>
      <c r="C107" s="110">
        <f>SUM(C99:C106)</f>
        <v>9625</v>
      </c>
      <c r="D107" s="110">
        <f t="shared" ref="D107:E107" si="23">SUM(D99:D106)</f>
        <v>9520</v>
      </c>
      <c r="E107" s="110">
        <f t="shared" si="23"/>
        <v>8737</v>
      </c>
      <c r="F107" s="110">
        <f>SUM(F99:F106)</f>
        <v>9984</v>
      </c>
      <c r="G107" s="110">
        <f>SUM(G99:G106)</f>
        <v>10397</v>
      </c>
      <c r="H107" s="111">
        <f t="shared" si="21"/>
        <v>772</v>
      </c>
      <c r="I107" s="112">
        <f>(G107-C107)/C107</f>
        <v>8.0207792207792214E-2</v>
      </c>
    </row>
    <row r="108" spans="2:9" s="8" customFormat="1" ht="24.95" customHeight="1" x14ac:dyDescent="0.2">
      <c r="B108" s="21" t="s">
        <v>47</v>
      </c>
      <c r="C108" s="113"/>
      <c r="D108" s="113"/>
      <c r="E108" s="113"/>
      <c r="G108" s="113"/>
      <c r="H108" s="114"/>
      <c r="I108" s="115"/>
    </row>
    <row r="109" spans="2:9" s="8" customFormat="1" ht="12.75" x14ac:dyDescent="0.25">
      <c r="B109" s="79"/>
      <c r="C109" s="128"/>
      <c r="D109" s="128"/>
      <c r="E109" s="128"/>
      <c r="F109" s="79"/>
      <c r="G109" s="128"/>
      <c r="H109" s="129"/>
      <c r="I109" s="108"/>
    </row>
    <row r="110" spans="2:9" s="8" customFormat="1" ht="12.75" x14ac:dyDescent="0.25">
      <c r="B110" s="79"/>
      <c r="C110" s="125">
        <v>2018</v>
      </c>
      <c r="D110" s="125">
        <v>2019</v>
      </c>
      <c r="E110" s="125">
        <v>2020</v>
      </c>
      <c r="F110" s="125">
        <v>2021</v>
      </c>
      <c r="G110" s="125">
        <v>2022</v>
      </c>
      <c r="H110" s="129"/>
      <c r="I110" s="108"/>
    </row>
    <row r="111" spans="2:9" s="8" customFormat="1" ht="12.75" x14ac:dyDescent="0.25">
      <c r="B111" s="79" t="s">
        <v>16</v>
      </c>
      <c r="C111" s="126">
        <f>C99/$C$99*100</f>
        <v>100</v>
      </c>
      <c r="D111" s="126">
        <f t="shared" ref="D111:E111" si="24">D99/$C$99*100</f>
        <v>129.476861167002</v>
      </c>
      <c r="E111" s="126">
        <f t="shared" si="24"/>
        <v>98.08853118712274</v>
      </c>
      <c r="F111" s="126">
        <f>F99/$C$99*100</f>
        <v>147.48490945674044</v>
      </c>
      <c r="G111" s="126">
        <f>G99/$C$99*100</f>
        <v>150.60362173038229</v>
      </c>
      <c r="H111" s="129"/>
      <c r="I111" s="108"/>
    </row>
    <row r="112" spans="2:9" s="8" customFormat="1" ht="12.75" x14ac:dyDescent="0.25">
      <c r="B112" s="79" t="s">
        <v>17</v>
      </c>
      <c r="C112" s="126">
        <f>C100/$C$100*100</f>
        <v>100</v>
      </c>
      <c r="D112" s="126">
        <f t="shared" ref="D112:E112" si="25">D100/$C$100*100</f>
        <v>100.6423982869379</v>
      </c>
      <c r="E112" s="126">
        <f t="shared" si="25"/>
        <v>90.110959704107458</v>
      </c>
      <c r="F112" s="126">
        <f>F100/$C$100*100</f>
        <v>103.58185711504771</v>
      </c>
      <c r="G112" s="126">
        <f>G100/$C$100*100</f>
        <v>111.09597041074557</v>
      </c>
      <c r="H112" s="129"/>
      <c r="I112" s="108"/>
    </row>
    <row r="113" spans="2:9" s="8" customFormat="1" ht="12.75" x14ac:dyDescent="0.25">
      <c r="B113" s="79" t="s">
        <v>153</v>
      </c>
      <c r="C113" s="126">
        <f>C101/$C$101*100</f>
        <v>100</v>
      </c>
      <c r="D113" s="126">
        <f t="shared" ref="D113:E113" si="26">D101/$C$101*100</f>
        <v>75.395430579964852</v>
      </c>
      <c r="E113" s="126">
        <f t="shared" si="26"/>
        <v>66.608084358523726</v>
      </c>
      <c r="F113" s="126">
        <f>F101/$C$101*100</f>
        <v>83.069712946690103</v>
      </c>
      <c r="G113" s="126">
        <f>G101/$C$101*100</f>
        <v>85.530169888693621</v>
      </c>
      <c r="H113" s="129"/>
      <c r="I113" s="108"/>
    </row>
    <row r="114" spans="2:9" s="8" customFormat="1" ht="12.75" x14ac:dyDescent="0.25">
      <c r="B114" s="79" t="s">
        <v>18</v>
      </c>
      <c r="C114" s="126">
        <f>C102/$C$102*100</f>
        <v>100</v>
      </c>
      <c r="D114" s="126">
        <f t="shared" ref="D114:E114" si="27">D102/$C$102*100</f>
        <v>97.683397683397686</v>
      </c>
      <c r="E114" s="126">
        <f t="shared" si="27"/>
        <v>62.93436293436293</v>
      </c>
      <c r="F114" s="126">
        <f>F102/$C$102*100</f>
        <v>102.31660231660231</v>
      </c>
      <c r="G114" s="126">
        <f>G102/$C$102*100</f>
        <v>101.93050193050193</v>
      </c>
      <c r="H114" s="129"/>
      <c r="I114" s="108"/>
    </row>
    <row r="115" spans="2:9" s="3" customFormat="1" x14ac:dyDescent="0.25">
      <c r="B115" s="79" t="s">
        <v>19</v>
      </c>
      <c r="C115" s="126">
        <f>C103/$C$103*100</f>
        <v>100</v>
      </c>
      <c r="D115" s="126">
        <f t="shared" ref="D115:E115" si="28">D103/$C$103*100</f>
        <v>91.973244147157203</v>
      </c>
      <c r="E115" s="126">
        <f t="shared" si="28"/>
        <v>83.277591973244142</v>
      </c>
      <c r="F115" s="126">
        <f>F103/$C$103*100</f>
        <v>82.274247491638803</v>
      </c>
      <c r="G115" s="126">
        <f>G103/$C$103*100</f>
        <v>71.237458193979933</v>
      </c>
      <c r="H115" s="80"/>
    </row>
    <row r="116" spans="2:9" s="3" customFormat="1" x14ac:dyDescent="0.25">
      <c r="B116" s="79" t="s">
        <v>20</v>
      </c>
      <c r="C116" s="126">
        <f>C104/$C$104*100</f>
        <v>100</v>
      </c>
      <c r="D116" s="126">
        <f t="shared" ref="D116:E116" si="29">D104/$C$104*100</f>
        <v>103.62035225048925</v>
      </c>
      <c r="E116" s="126">
        <f t="shared" si="29"/>
        <v>137.86692759295499</v>
      </c>
      <c r="F116" s="126">
        <f>F104/$C$104*100</f>
        <v>103.52250489236792</v>
      </c>
      <c r="G116" s="126">
        <f>G104/$C$104*100</f>
        <v>84.148727984344418</v>
      </c>
      <c r="H116" s="80"/>
    </row>
    <row r="117" spans="2:9" s="3" customFormat="1" x14ac:dyDescent="0.25">
      <c r="B117" s="79" t="s">
        <v>48</v>
      </c>
      <c r="C117" s="126">
        <f>C105/$C$105*100</f>
        <v>100</v>
      </c>
      <c r="D117" s="126">
        <f t="shared" ref="D117:E117" si="30">D105/$C$105*100</f>
        <v>91.304347826086953</v>
      </c>
      <c r="E117" s="126">
        <f t="shared" si="30"/>
        <v>84.54106280193237</v>
      </c>
      <c r="F117" s="126">
        <f>F105/$C$105*100</f>
        <v>100.96618357487924</v>
      </c>
      <c r="G117" s="126">
        <f>G105/$C$105*100</f>
        <v>189.37198067632849</v>
      </c>
      <c r="H117" s="80"/>
    </row>
    <row r="118" spans="2:9" s="3" customFormat="1" x14ac:dyDescent="0.25"/>
    <row r="119" spans="2:9" s="3" customFormat="1" x14ac:dyDescent="0.25">
      <c r="B119" s="8"/>
      <c r="C119" s="104"/>
      <c r="D119" s="104"/>
      <c r="E119" s="104"/>
      <c r="G119" s="104"/>
    </row>
    <row r="120" spans="2:9" s="8" customFormat="1" ht="24.95" customHeight="1" x14ac:dyDescent="0.25">
      <c r="B120" s="1" t="s">
        <v>350</v>
      </c>
    </row>
    <row r="121" spans="2:9" s="8" customFormat="1" ht="25.5" x14ac:dyDescent="0.25">
      <c r="B121" s="9" t="s">
        <v>11</v>
      </c>
      <c r="C121" s="105">
        <v>2018</v>
      </c>
      <c r="D121" s="105">
        <v>2019</v>
      </c>
      <c r="E121" s="105">
        <v>2020</v>
      </c>
      <c r="F121" s="105">
        <v>2021</v>
      </c>
      <c r="G121" s="105">
        <v>2022</v>
      </c>
      <c r="H121" s="106" t="s">
        <v>171</v>
      </c>
      <c r="I121" s="106" t="s">
        <v>172</v>
      </c>
    </row>
    <row r="122" spans="2:9" s="8" customFormat="1" ht="12.75" x14ac:dyDescent="0.25">
      <c r="B122" s="8" t="s">
        <v>16</v>
      </c>
      <c r="C122" s="104">
        <f>'[1]4. Forme contrattuali'!C46</f>
        <v>3241</v>
      </c>
      <c r="D122" s="104">
        <f>'[1]4. Forme contrattuali'!D46</f>
        <v>3909</v>
      </c>
      <c r="E122" s="104">
        <f>'[1]4. Forme contrattuali'!E46</f>
        <v>3752</v>
      </c>
      <c r="F122" s="104">
        <f>'[1]4. Forme contrattuali'!F46</f>
        <v>4088</v>
      </c>
      <c r="G122" s="104">
        <f>'[1]4. Forme contrattuali'!G46</f>
        <v>5179</v>
      </c>
      <c r="H122" s="107">
        <f t="shared" ref="H122:H130" si="31">G122-C122</f>
        <v>1938</v>
      </c>
      <c r="I122" s="108">
        <f t="shared" ref="I122:I129" si="32">(G122-C122)/C122</f>
        <v>0.59796359148410982</v>
      </c>
    </row>
    <row r="123" spans="2:9" s="8" customFormat="1" ht="12.75" x14ac:dyDescent="0.25">
      <c r="B123" s="8" t="s">
        <v>17</v>
      </c>
      <c r="C123" s="104">
        <f>'[1]4. Forme contrattuali'!C47</f>
        <v>11639</v>
      </c>
      <c r="D123" s="104">
        <f>'[1]4. Forme contrattuali'!D47</f>
        <v>11599</v>
      </c>
      <c r="E123" s="104">
        <f>'[1]4. Forme contrattuali'!E47</f>
        <v>11433</v>
      </c>
      <c r="F123" s="104">
        <f>'[1]4. Forme contrattuali'!F47</f>
        <v>13179</v>
      </c>
      <c r="G123" s="104">
        <f>'[1]4. Forme contrattuali'!G47</f>
        <v>13293</v>
      </c>
      <c r="H123" s="107">
        <f t="shared" si="31"/>
        <v>1654</v>
      </c>
      <c r="I123" s="108">
        <f t="shared" si="32"/>
        <v>0.14210842855915456</v>
      </c>
    </row>
    <row r="124" spans="2:9" s="8" customFormat="1" ht="12.75" x14ac:dyDescent="0.25">
      <c r="B124" s="8" t="s">
        <v>153</v>
      </c>
      <c r="C124" s="104">
        <f>'[1]4. Forme contrattuali'!C48</f>
        <v>2842</v>
      </c>
      <c r="D124" s="104">
        <f>'[1]4. Forme contrattuali'!D48</f>
        <v>2343</v>
      </c>
      <c r="E124" s="104">
        <f>'[1]4. Forme contrattuali'!E48</f>
        <v>2823</v>
      </c>
      <c r="F124" s="104">
        <f>'[1]4. Forme contrattuali'!F48</f>
        <v>6062</v>
      </c>
      <c r="G124" s="104">
        <f>'[1]4. Forme contrattuali'!G48</f>
        <v>6378</v>
      </c>
      <c r="H124" s="107">
        <f t="shared" si="31"/>
        <v>3536</v>
      </c>
      <c r="I124" s="108">
        <f t="shared" si="32"/>
        <v>1.2441942294159043</v>
      </c>
    </row>
    <row r="125" spans="2:9" s="8" customFormat="1" ht="12.75" x14ac:dyDescent="0.25">
      <c r="B125" s="8" t="s">
        <v>18</v>
      </c>
      <c r="C125" s="104">
        <f>'[1]4. Forme contrattuali'!C49</f>
        <v>468</v>
      </c>
      <c r="D125" s="104">
        <f>'[1]4. Forme contrattuali'!D49</f>
        <v>558</v>
      </c>
      <c r="E125" s="104">
        <f>'[1]4. Forme contrattuali'!E49</f>
        <v>392</v>
      </c>
      <c r="F125" s="104">
        <f>'[1]4. Forme contrattuali'!F49</f>
        <v>548</v>
      </c>
      <c r="G125" s="104">
        <f>'[1]4. Forme contrattuali'!G49</f>
        <v>613</v>
      </c>
      <c r="H125" s="107">
        <f t="shared" si="31"/>
        <v>145</v>
      </c>
      <c r="I125" s="108">
        <f t="shared" si="32"/>
        <v>0.30982905982905984</v>
      </c>
    </row>
    <row r="126" spans="2:9" s="8" customFormat="1" ht="12.75" x14ac:dyDescent="0.25">
      <c r="B126" s="8" t="s">
        <v>19</v>
      </c>
      <c r="C126" s="104">
        <f>'[1]4. Forme contrattuali'!C50</f>
        <v>420</v>
      </c>
      <c r="D126" s="104">
        <f>'[1]4. Forme contrattuali'!D50</f>
        <v>332</v>
      </c>
      <c r="E126" s="104">
        <f>'[1]4. Forme contrattuali'!E50</f>
        <v>281</v>
      </c>
      <c r="F126" s="104">
        <f>'[1]4. Forme contrattuali'!F50</f>
        <v>380</v>
      </c>
      <c r="G126" s="104">
        <f>'[1]4. Forme contrattuali'!G50</f>
        <v>299</v>
      </c>
      <c r="H126" s="107">
        <f t="shared" si="31"/>
        <v>-121</v>
      </c>
      <c r="I126" s="108">
        <f t="shared" si="32"/>
        <v>-0.28809523809523807</v>
      </c>
    </row>
    <row r="127" spans="2:9" s="8" customFormat="1" ht="12.75" x14ac:dyDescent="0.25">
      <c r="B127" s="8" t="s">
        <v>20</v>
      </c>
      <c r="C127" s="104">
        <f>'[1]4. Forme contrattuali'!C51</f>
        <v>1441</v>
      </c>
      <c r="D127" s="104">
        <f>'[1]4. Forme contrattuali'!D51</f>
        <v>1537</v>
      </c>
      <c r="E127" s="104">
        <f>'[1]4. Forme contrattuali'!E51</f>
        <v>2704</v>
      </c>
      <c r="F127" s="104">
        <f>'[1]4. Forme contrattuali'!F51</f>
        <v>2167</v>
      </c>
      <c r="G127" s="104">
        <f>'[1]4. Forme contrattuali'!G51</f>
        <v>1789</v>
      </c>
      <c r="H127" s="107">
        <f t="shared" si="31"/>
        <v>348</v>
      </c>
      <c r="I127" s="108">
        <f t="shared" si="32"/>
        <v>0.24149895905621097</v>
      </c>
    </row>
    <row r="128" spans="2:9" s="8" customFormat="1" ht="12.75" x14ac:dyDescent="0.25">
      <c r="B128" s="8" t="s">
        <v>48</v>
      </c>
      <c r="C128" s="104">
        <f>'[1]4. Forme contrattuali'!C52</f>
        <v>2064</v>
      </c>
      <c r="D128" s="104">
        <f>'[1]4. Forme contrattuali'!D52</f>
        <v>1819</v>
      </c>
      <c r="E128" s="104">
        <f>'[1]4. Forme contrattuali'!E52</f>
        <v>1491</v>
      </c>
      <c r="F128" s="104">
        <f>'[1]4. Forme contrattuali'!F52</f>
        <v>1497</v>
      </c>
      <c r="G128" s="104">
        <f>'[1]4. Forme contrattuali'!G52</f>
        <v>1690</v>
      </c>
      <c r="H128" s="107">
        <f t="shared" si="31"/>
        <v>-374</v>
      </c>
      <c r="I128" s="108">
        <f t="shared" si="32"/>
        <v>-0.18120155038759689</v>
      </c>
    </row>
    <row r="129" spans="2:9" s="8" customFormat="1" ht="12.75" x14ac:dyDescent="0.25">
      <c r="B129" s="8" t="s">
        <v>21</v>
      </c>
      <c r="C129" s="104">
        <f>'[1]4. Forme contrattuali'!C53</f>
        <v>4</v>
      </c>
      <c r="D129" s="104">
        <f>'[1]4. Forme contrattuali'!D53</f>
        <v>0</v>
      </c>
      <c r="E129" s="104">
        <f>'[1]4. Forme contrattuali'!E53</f>
        <v>0</v>
      </c>
      <c r="F129" s="104">
        <f>'[1]4. Forme contrattuali'!F53</f>
        <v>0</v>
      </c>
      <c r="G129" s="104">
        <f>'[1]4. Forme contrattuali'!G53</f>
        <v>12</v>
      </c>
      <c r="H129" s="107">
        <f t="shared" si="31"/>
        <v>8</v>
      </c>
      <c r="I129" s="108">
        <f t="shared" si="32"/>
        <v>2</v>
      </c>
    </row>
    <row r="130" spans="2:9" s="8" customFormat="1" ht="12.75" x14ac:dyDescent="0.25">
      <c r="B130" s="109" t="s">
        <v>89</v>
      </c>
      <c r="C130" s="110">
        <f>SUM(C122:C129)</f>
        <v>22119</v>
      </c>
      <c r="D130" s="110">
        <f t="shared" ref="D130:E130" si="33">SUM(D122:D129)</f>
        <v>22097</v>
      </c>
      <c r="E130" s="110">
        <f t="shared" si="33"/>
        <v>22876</v>
      </c>
      <c r="F130" s="110">
        <f>SUM(F122:F129)</f>
        <v>27921</v>
      </c>
      <c r="G130" s="110">
        <f>SUM(G122:G129)</f>
        <v>29253</v>
      </c>
      <c r="H130" s="111">
        <f t="shared" si="31"/>
        <v>7134</v>
      </c>
      <c r="I130" s="112">
        <f>(G130-C130)/C130</f>
        <v>0.32252814322528145</v>
      </c>
    </row>
    <row r="131" spans="2:9" s="8" customFormat="1" ht="24.95" customHeight="1" x14ac:dyDescent="0.2">
      <c r="B131" s="21" t="s">
        <v>47</v>
      </c>
      <c r="C131" s="113"/>
      <c r="D131" s="113"/>
      <c r="E131" s="113"/>
      <c r="G131" s="113"/>
      <c r="H131" s="114"/>
      <c r="I131" s="115"/>
    </row>
    <row r="132" spans="2:9" s="8" customFormat="1" ht="12.75" x14ac:dyDescent="0.25">
      <c r="B132" s="79"/>
      <c r="C132" s="128"/>
      <c r="D132" s="128"/>
      <c r="E132" s="128"/>
      <c r="F132" s="79"/>
      <c r="G132" s="128"/>
      <c r="H132" s="129"/>
      <c r="I132" s="108"/>
    </row>
    <row r="133" spans="2:9" s="8" customFormat="1" ht="12.75" x14ac:dyDescent="0.25">
      <c r="B133" s="79"/>
      <c r="C133" s="125">
        <v>2018</v>
      </c>
      <c r="D133" s="125">
        <v>2019</v>
      </c>
      <c r="E133" s="125">
        <v>2020</v>
      </c>
      <c r="F133" s="125">
        <v>2021</v>
      </c>
      <c r="G133" s="125">
        <v>2022</v>
      </c>
      <c r="H133" s="129"/>
      <c r="I133" s="108"/>
    </row>
    <row r="134" spans="2:9" s="8" customFormat="1" ht="12.75" x14ac:dyDescent="0.25">
      <c r="B134" s="79" t="s">
        <v>16</v>
      </c>
      <c r="C134" s="126">
        <f>C122/$C$122*100</f>
        <v>100</v>
      </c>
      <c r="D134" s="126">
        <f t="shared" ref="D134:E134" si="34">D122/$C$122*100</f>
        <v>120.61092255476704</v>
      </c>
      <c r="E134" s="126">
        <f t="shared" si="34"/>
        <v>115.76673866090712</v>
      </c>
      <c r="F134" s="126">
        <f>F122/$C$122*100</f>
        <v>126.13390928725703</v>
      </c>
      <c r="G134" s="126">
        <f>G122/$C$122*100</f>
        <v>159.796359148411</v>
      </c>
      <c r="H134" s="129"/>
      <c r="I134" s="108"/>
    </row>
    <row r="135" spans="2:9" s="8" customFormat="1" ht="12.75" x14ac:dyDescent="0.25">
      <c r="B135" s="79" t="s">
        <v>17</v>
      </c>
      <c r="C135" s="126">
        <f>C123/$C$123*100</f>
        <v>100</v>
      </c>
      <c r="D135" s="126">
        <f t="shared" ref="D135:E135" si="35">D123/$C$123*100</f>
        <v>99.656327863218479</v>
      </c>
      <c r="E135" s="126">
        <f t="shared" si="35"/>
        <v>98.230088495575217</v>
      </c>
      <c r="F135" s="126">
        <f>F123/$C$123*100</f>
        <v>113.23137726608816</v>
      </c>
      <c r="G135" s="126">
        <f>G123/$C$123*100</f>
        <v>114.21084285591544</v>
      </c>
      <c r="H135" s="129"/>
      <c r="I135" s="108"/>
    </row>
    <row r="136" spans="2:9" s="8" customFormat="1" ht="12.75" x14ac:dyDescent="0.25">
      <c r="B136" s="79" t="s">
        <v>153</v>
      </c>
      <c r="C136" s="126">
        <f>C124/$C$124*100</f>
        <v>100</v>
      </c>
      <c r="D136" s="126">
        <f t="shared" ref="D136:E136" si="36">D124/$C$124*100</f>
        <v>82.441942294159048</v>
      </c>
      <c r="E136" s="126">
        <f t="shared" si="36"/>
        <v>99.331456720619286</v>
      </c>
      <c r="F136" s="126">
        <f>F124/$C$124*100</f>
        <v>213.30049261083747</v>
      </c>
      <c r="G136" s="126">
        <f>G124/$C$124*100</f>
        <v>224.41942294159043</v>
      </c>
      <c r="H136" s="129"/>
      <c r="I136" s="108"/>
    </row>
    <row r="137" spans="2:9" s="8" customFormat="1" ht="12.75" x14ac:dyDescent="0.25">
      <c r="B137" s="79" t="s">
        <v>18</v>
      </c>
      <c r="C137" s="126">
        <f>C125/$C$125*100</f>
        <v>100</v>
      </c>
      <c r="D137" s="126">
        <f t="shared" ref="D137:E137" si="37">D125/$C$125*100</f>
        <v>119.23076923076923</v>
      </c>
      <c r="E137" s="126">
        <f t="shared" si="37"/>
        <v>83.760683760683762</v>
      </c>
      <c r="F137" s="126">
        <f>F125/$C$125*100</f>
        <v>117.0940170940171</v>
      </c>
      <c r="G137" s="126">
        <f>G125/$C$125*100</f>
        <v>130.98290598290598</v>
      </c>
      <c r="H137" s="129"/>
      <c r="I137" s="108"/>
    </row>
    <row r="138" spans="2:9" s="3" customFormat="1" x14ac:dyDescent="0.25">
      <c r="B138" s="79" t="s">
        <v>19</v>
      </c>
      <c r="C138" s="126">
        <f>C126/$C$126*100</f>
        <v>100</v>
      </c>
      <c r="D138" s="126">
        <f t="shared" ref="D138:E138" si="38">D126/$C$126*100</f>
        <v>79.047619047619051</v>
      </c>
      <c r="E138" s="126">
        <f t="shared" si="38"/>
        <v>66.904761904761898</v>
      </c>
      <c r="F138" s="126">
        <f>F126/$C$126*100</f>
        <v>90.476190476190482</v>
      </c>
      <c r="G138" s="126">
        <f>G126/$C$126*100</f>
        <v>71.19047619047619</v>
      </c>
      <c r="H138" s="80"/>
    </row>
    <row r="139" spans="2:9" s="3" customFormat="1" x14ac:dyDescent="0.25">
      <c r="B139" s="79" t="s">
        <v>20</v>
      </c>
      <c r="C139" s="126">
        <f>C127/$C$127*100</f>
        <v>100</v>
      </c>
      <c r="D139" s="126">
        <f t="shared" ref="D139:E139" si="39">D127/$C$127*100</f>
        <v>106.6620402498265</v>
      </c>
      <c r="E139" s="126">
        <f t="shared" si="39"/>
        <v>187.64746703678</v>
      </c>
      <c r="F139" s="126">
        <f>F127/$C$127*100</f>
        <v>150.38167938931298</v>
      </c>
      <c r="G139" s="126">
        <f>G127/$C$127*100</f>
        <v>124.14989590562109</v>
      </c>
      <c r="H139" s="80"/>
    </row>
    <row r="140" spans="2:9" s="3" customFormat="1" x14ac:dyDescent="0.25">
      <c r="B140" s="79" t="s">
        <v>48</v>
      </c>
      <c r="C140" s="126">
        <f>C128/$C$128*100</f>
        <v>100</v>
      </c>
      <c r="D140" s="126">
        <f t="shared" ref="D140:E140" si="40">D128/$C$128*100</f>
        <v>88.129844961240309</v>
      </c>
      <c r="E140" s="126">
        <f t="shared" si="40"/>
        <v>72.238372093023244</v>
      </c>
      <c r="F140" s="126">
        <f>F128/$C$128*100</f>
        <v>72.529069767441854</v>
      </c>
      <c r="G140" s="126">
        <f>G128/$C$128*100</f>
        <v>81.879844961240309</v>
      </c>
      <c r="H140" s="80"/>
    </row>
    <row r="141" spans="2:9" s="3" customFormat="1" x14ac:dyDescent="0.25"/>
    <row r="142" spans="2:9" s="3" customFormat="1" x14ac:dyDescent="0.25"/>
    <row r="143" spans="2:9" s="8" customFormat="1" ht="24.95" customHeight="1" x14ac:dyDescent="0.25">
      <c r="B143" s="1" t="s">
        <v>351</v>
      </c>
    </row>
    <row r="144" spans="2:9" s="8" customFormat="1" ht="25.5" x14ac:dyDescent="0.25">
      <c r="B144" s="9" t="s">
        <v>12</v>
      </c>
      <c r="C144" s="105">
        <v>2018</v>
      </c>
      <c r="D144" s="105">
        <v>2019</v>
      </c>
      <c r="E144" s="105">
        <v>2020</v>
      </c>
      <c r="F144" s="105">
        <v>2021</v>
      </c>
      <c r="G144" s="105">
        <v>2022</v>
      </c>
      <c r="H144" s="106" t="s">
        <v>171</v>
      </c>
      <c r="I144" s="106" t="s">
        <v>172</v>
      </c>
    </row>
    <row r="145" spans="2:9" s="8" customFormat="1" ht="12.75" x14ac:dyDescent="0.25">
      <c r="B145" s="8" t="s">
        <v>16</v>
      </c>
      <c r="C145" s="104">
        <f>'[1]4. Forme contrattuali'!C60</f>
        <v>900</v>
      </c>
      <c r="D145" s="104">
        <f>'[1]4. Forme contrattuali'!D60</f>
        <v>1330</v>
      </c>
      <c r="E145" s="104">
        <f>'[1]4. Forme contrattuali'!E60</f>
        <v>842</v>
      </c>
      <c r="F145" s="104">
        <f>'[1]4. Forme contrattuali'!F60</f>
        <v>1049</v>
      </c>
      <c r="G145" s="104">
        <f>'[1]4. Forme contrattuali'!G60</f>
        <v>1253</v>
      </c>
      <c r="H145" s="107">
        <f t="shared" ref="H145:H153" si="41">G145-C145</f>
        <v>353</v>
      </c>
      <c r="I145" s="108">
        <f t="shared" ref="I145:I153" si="42">(G145-C145)/C145</f>
        <v>0.39222222222222225</v>
      </c>
    </row>
    <row r="146" spans="2:9" s="8" customFormat="1" ht="12.75" x14ac:dyDescent="0.25">
      <c r="B146" s="8" t="s">
        <v>17</v>
      </c>
      <c r="C146" s="104">
        <f>'[1]4. Forme contrattuali'!C61</f>
        <v>5065</v>
      </c>
      <c r="D146" s="104">
        <f>'[1]4. Forme contrattuali'!D61</f>
        <v>5145</v>
      </c>
      <c r="E146" s="104">
        <f>'[1]4. Forme contrattuali'!E61</f>
        <v>4770</v>
      </c>
      <c r="F146" s="104">
        <f>'[1]4. Forme contrattuali'!F61</f>
        <v>5561</v>
      </c>
      <c r="G146" s="104">
        <f>'[1]4. Forme contrattuali'!G61</f>
        <v>5933</v>
      </c>
      <c r="H146" s="107">
        <f t="shared" si="41"/>
        <v>868</v>
      </c>
      <c r="I146" s="108">
        <f t="shared" si="42"/>
        <v>0.17137216189536031</v>
      </c>
    </row>
    <row r="147" spans="2:9" s="8" customFormat="1" ht="12.75" x14ac:dyDescent="0.25">
      <c r="B147" s="8" t="s">
        <v>153</v>
      </c>
      <c r="C147" s="104">
        <f>'[1]4. Forme contrattuali'!C62</f>
        <v>856</v>
      </c>
      <c r="D147" s="104">
        <f>'[1]4. Forme contrattuali'!D62</f>
        <v>829</v>
      </c>
      <c r="E147" s="104">
        <f>'[1]4. Forme contrattuali'!E62</f>
        <v>691</v>
      </c>
      <c r="F147" s="104">
        <f>'[1]4. Forme contrattuali'!F62</f>
        <v>909</v>
      </c>
      <c r="G147" s="104">
        <f>'[1]4. Forme contrattuali'!G62</f>
        <v>756</v>
      </c>
      <c r="H147" s="107">
        <f t="shared" si="41"/>
        <v>-100</v>
      </c>
      <c r="I147" s="108">
        <f t="shared" si="42"/>
        <v>-0.11682242990654206</v>
      </c>
    </row>
    <row r="148" spans="2:9" s="8" customFormat="1" ht="12.75" x14ac:dyDescent="0.25">
      <c r="B148" s="8" t="s">
        <v>18</v>
      </c>
      <c r="C148" s="104">
        <f>'[1]4. Forme contrattuali'!C63</f>
        <v>203</v>
      </c>
      <c r="D148" s="104">
        <f>'[1]4. Forme contrattuali'!D63</f>
        <v>225</v>
      </c>
      <c r="E148" s="104">
        <f>'[1]4. Forme contrattuali'!E63</f>
        <v>119</v>
      </c>
      <c r="F148" s="104">
        <f>'[1]4. Forme contrattuali'!F63</f>
        <v>142</v>
      </c>
      <c r="G148" s="104">
        <f>'[1]4. Forme contrattuali'!G63</f>
        <v>193</v>
      </c>
      <c r="H148" s="107">
        <f t="shared" si="41"/>
        <v>-10</v>
      </c>
      <c r="I148" s="108">
        <f t="shared" si="42"/>
        <v>-4.9261083743842367E-2</v>
      </c>
    </row>
    <row r="149" spans="2:9" s="8" customFormat="1" ht="12.75" x14ac:dyDescent="0.25">
      <c r="B149" s="8" t="s">
        <v>19</v>
      </c>
      <c r="C149" s="104">
        <f>'[1]4. Forme contrattuali'!C64</f>
        <v>472</v>
      </c>
      <c r="D149" s="104">
        <f>'[1]4. Forme contrattuali'!D64</f>
        <v>407</v>
      </c>
      <c r="E149" s="104">
        <f>'[1]4. Forme contrattuali'!E64</f>
        <v>502</v>
      </c>
      <c r="F149" s="104">
        <f>'[1]4. Forme contrattuali'!F64</f>
        <v>522</v>
      </c>
      <c r="G149" s="104">
        <f>'[1]4. Forme contrattuali'!G64</f>
        <v>429</v>
      </c>
      <c r="H149" s="107">
        <f t="shared" si="41"/>
        <v>-43</v>
      </c>
      <c r="I149" s="108">
        <f t="shared" si="42"/>
        <v>-9.110169491525423E-2</v>
      </c>
    </row>
    <row r="150" spans="2:9" s="8" customFormat="1" ht="12.75" x14ac:dyDescent="0.25">
      <c r="B150" s="8" t="s">
        <v>20</v>
      </c>
      <c r="C150" s="104">
        <f>'[1]4. Forme contrattuali'!C65</f>
        <v>711</v>
      </c>
      <c r="D150" s="104">
        <f>'[1]4. Forme contrattuali'!D65</f>
        <v>747</v>
      </c>
      <c r="E150" s="104">
        <f>'[1]4. Forme contrattuali'!E65</f>
        <v>1005</v>
      </c>
      <c r="F150" s="104">
        <f>'[1]4. Forme contrattuali'!F65</f>
        <v>897</v>
      </c>
      <c r="G150" s="104">
        <f>'[1]4. Forme contrattuali'!G65</f>
        <v>704</v>
      </c>
      <c r="H150" s="107">
        <f t="shared" si="41"/>
        <v>-7</v>
      </c>
      <c r="I150" s="108">
        <f t="shared" si="42"/>
        <v>-9.8452883263009851E-3</v>
      </c>
    </row>
    <row r="151" spans="2:9" s="8" customFormat="1" ht="12.75" x14ac:dyDescent="0.25">
      <c r="B151" s="8" t="s">
        <v>48</v>
      </c>
      <c r="C151" s="104">
        <f>'[1]4. Forme contrattuali'!C66</f>
        <v>322</v>
      </c>
      <c r="D151" s="104">
        <f>'[1]4. Forme contrattuali'!D66</f>
        <v>333</v>
      </c>
      <c r="E151" s="104">
        <f>'[1]4. Forme contrattuali'!E66</f>
        <v>168</v>
      </c>
      <c r="F151" s="104">
        <f>'[1]4. Forme contrattuali'!F66</f>
        <v>199</v>
      </c>
      <c r="G151" s="104">
        <f>'[1]4. Forme contrattuali'!G66</f>
        <v>201</v>
      </c>
      <c r="H151" s="107">
        <f t="shared" si="41"/>
        <v>-121</v>
      </c>
      <c r="I151" s="108">
        <f t="shared" si="42"/>
        <v>-0.37577639751552794</v>
      </c>
    </row>
    <row r="152" spans="2:9" s="8" customFormat="1" ht="12.75" x14ac:dyDescent="0.25">
      <c r="B152" s="8" t="s">
        <v>21</v>
      </c>
      <c r="C152" s="104">
        <f>'[1]4. Forme contrattuali'!C67</f>
        <v>0</v>
      </c>
      <c r="D152" s="104">
        <f>'[1]4. Forme contrattuali'!D67</f>
        <v>0</v>
      </c>
      <c r="E152" s="104">
        <f>'[1]4. Forme contrattuali'!E67</f>
        <v>0</v>
      </c>
      <c r="F152" s="104">
        <f>'[1]4. Forme contrattuali'!F67</f>
        <v>0</v>
      </c>
      <c r="G152" s="104">
        <f>'[1]4. Forme contrattuali'!G67</f>
        <v>6</v>
      </c>
      <c r="H152" s="107">
        <f t="shared" si="41"/>
        <v>6</v>
      </c>
      <c r="I152" s="108" t="s">
        <v>146</v>
      </c>
    </row>
    <row r="153" spans="2:9" s="8" customFormat="1" ht="12.75" x14ac:dyDescent="0.25">
      <c r="B153" s="109" t="s">
        <v>89</v>
      </c>
      <c r="C153" s="110">
        <f>SUM(C145:C152)</f>
        <v>8529</v>
      </c>
      <c r="D153" s="110">
        <f t="shared" ref="D153:E153" si="43">SUM(D145:D152)</f>
        <v>9016</v>
      </c>
      <c r="E153" s="110">
        <f t="shared" si="43"/>
        <v>8097</v>
      </c>
      <c r="F153" s="110">
        <f>SUM(F145:F152)</f>
        <v>9279</v>
      </c>
      <c r="G153" s="110">
        <f>SUM(G145:G152)</f>
        <v>9475</v>
      </c>
      <c r="H153" s="111">
        <f t="shared" si="41"/>
        <v>946</v>
      </c>
      <c r="I153" s="112">
        <f t="shared" si="42"/>
        <v>0.11091569937859069</v>
      </c>
    </row>
    <row r="154" spans="2:9" s="8" customFormat="1" ht="24.95" customHeight="1" x14ac:dyDescent="0.2">
      <c r="B154" s="21" t="s">
        <v>47</v>
      </c>
      <c r="C154" s="113"/>
      <c r="D154" s="113"/>
      <c r="E154" s="113"/>
      <c r="G154" s="113"/>
      <c r="H154" s="114"/>
      <c r="I154" s="115"/>
    </row>
    <row r="155" spans="2:9" s="8" customFormat="1" ht="12.75" x14ac:dyDescent="0.25">
      <c r="B155" s="79"/>
      <c r="C155" s="128"/>
      <c r="D155" s="128"/>
      <c r="E155" s="128"/>
      <c r="F155" s="79"/>
      <c r="G155" s="128"/>
      <c r="H155" s="129"/>
      <c r="I155" s="108"/>
    </row>
    <row r="156" spans="2:9" s="8" customFormat="1" ht="12.75" x14ac:dyDescent="0.25">
      <c r="B156" s="79"/>
      <c r="C156" s="125">
        <v>2018</v>
      </c>
      <c r="D156" s="125">
        <v>2019</v>
      </c>
      <c r="E156" s="125">
        <v>2020</v>
      </c>
      <c r="F156" s="125">
        <v>2021</v>
      </c>
      <c r="G156" s="125">
        <v>2022</v>
      </c>
      <c r="H156" s="129"/>
      <c r="I156" s="108"/>
    </row>
    <row r="157" spans="2:9" s="8" customFormat="1" ht="12.75" x14ac:dyDescent="0.25">
      <c r="B157" s="79" t="s">
        <v>16</v>
      </c>
      <c r="C157" s="126">
        <f>C145/$C$145*100</f>
        <v>100</v>
      </c>
      <c r="D157" s="126">
        <f t="shared" ref="D157:E157" si="44">D145/$C$145*100</f>
        <v>147.77777777777777</v>
      </c>
      <c r="E157" s="126">
        <f t="shared" si="44"/>
        <v>93.555555555555557</v>
      </c>
      <c r="F157" s="126">
        <f>F145/$C$145*100</f>
        <v>116.55555555555554</v>
      </c>
      <c r="G157" s="126">
        <f>G145/$C$145*100</f>
        <v>139.22222222222223</v>
      </c>
      <c r="H157" s="129"/>
      <c r="I157" s="108"/>
    </row>
    <row r="158" spans="2:9" s="8" customFormat="1" ht="12.75" x14ac:dyDescent="0.25">
      <c r="B158" s="79" t="s">
        <v>17</v>
      </c>
      <c r="C158" s="126">
        <f>C146/$C$146*100</f>
        <v>100</v>
      </c>
      <c r="D158" s="126">
        <f t="shared" ref="D158:E158" si="45">D146/$C$146*100</f>
        <v>101.57946692991115</v>
      </c>
      <c r="E158" s="126">
        <f t="shared" si="45"/>
        <v>94.175715695952604</v>
      </c>
      <c r="F158" s="126">
        <f>F146/$C$146*100</f>
        <v>109.79269496544917</v>
      </c>
      <c r="G158" s="126">
        <f>G146/$C$146*100</f>
        <v>117.13721618953603</v>
      </c>
      <c r="H158" s="129"/>
      <c r="I158" s="108"/>
    </row>
    <row r="159" spans="2:9" s="8" customFormat="1" ht="12.75" x14ac:dyDescent="0.25">
      <c r="B159" s="79" t="s">
        <v>153</v>
      </c>
      <c r="C159" s="126">
        <f>C147/$C$147*100</f>
        <v>100</v>
      </c>
      <c r="D159" s="126">
        <f t="shared" ref="D159:E159" si="46">D147/$C$147*100</f>
        <v>96.845794392523359</v>
      </c>
      <c r="E159" s="126">
        <f t="shared" si="46"/>
        <v>80.724299065420553</v>
      </c>
      <c r="F159" s="126">
        <f>F147/$C$147*100</f>
        <v>106.19158878504673</v>
      </c>
      <c r="G159" s="126">
        <f>G147/$C$147*100</f>
        <v>88.317757009345797</v>
      </c>
      <c r="H159" s="129"/>
      <c r="I159" s="108"/>
    </row>
    <row r="160" spans="2:9" s="8" customFormat="1" ht="12.75" x14ac:dyDescent="0.25">
      <c r="B160" s="79" t="s">
        <v>18</v>
      </c>
      <c r="C160" s="126">
        <f>C148/$C$148*100</f>
        <v>100</v>
      </c>
      <c r="D160" s="126">
        <f t="shared" ref="D160:E160" si="47">D148/$C$148*100</f>
        <v>110.83743842364532</v>
      </c>
      <c r="E160" s="126">
        <f t="shared" si="47"/>
        <v>58.620689655172406</v>
      </c>
      <c r="F160" s="126">
        <f>F148/$C$148*100</f>
        <v>69.950738916256157</v>
      </c>
      <c r="G160" s="126">
        <f>G148/$C$148*100</f>
        <v>95.073891625615758</v>
      </c>
      <c r="H160" s="129"/>
      <c r="I160" s="108"/>
    </row>
    <row r="161" spans="2:9" s="3" customFormat="1" x14ac:dyDescent="0.25">
      <c r="B161" s="79" t="s">
        <v>19</v>
      </c>
      <c r="C161" s="126">
        <f>C149/$C$149*100</f>
        <v>100</v>
      </c>
      <c r="D161" s="126">
        <f t="shared" ref="D161:E161" si="48">D149/$C$149*100</f>
        <v>86.228813559322035</v>
      </c>
      <c r="E161" s="126">
        <f t="shared" si="48"/>
        <v>106.35593220338984</v>
      </c>
      <c r="F161" s="126">
        <f>F149/$C$149*100</f>
        <v>110.59322033898304</v>
      </c>
      <c r="G161" s="126">
        <f>G149/$C$149*100</f>
        <v>90.889830508474574</v>
      </c>
      <c r="H161" s="80"/>
    </row>
    <row r="162" spans="2:9" s="3" customFormat="1" x14ac:dyDescent="0.25">
      <c r="B162" s="79" t="s">
        <v>20</v>
      </c>
      <c r="C162" s="126">
        <f>C150/$C$150*100</f>
        <v>100</v>
      </c>
      <c r="D162" s="126">
        <f t="shared" ref="D162:E162" si="49">D150/$C$150*100</f>
        <v>105.0632911392405</v>
      </c>
      <c r="E162" s="126">
        <f t="shared" si="49"/>
        <v>141.35021097046413</v>
      </c>
      <c r="F162" s="126">
        <f>F150/$C$150*100</f>
        <v>126.1603375527426</v>
      </c>
      <c r="G162" s="126">
        <f>G150/$C$150*100</f>
        <v>99.01547116736991</v>
      </c>
      <c r="H162" s="80"/>
    </row>
    <row r="163" spans="2:9" s="3" customFormat="1" x14ac:dyDescent="0.25">
      <c r="B163" s="79" t="s">
        <v>48</v>
      </c>
      <c r="C163" s="126">
        <f>C151/$C$151*100</f>
        <v>100</v>
      </c>
      <c r="D163" s="126">
        <f t="shared" ref="D163:E163" si="50">D151/$C$151*100</f>
        <v>103.41614906832297</v>
      </c>
      <c r="E163" s="126">
        <f t="shared" si="50"/>
        <v>52.173913043478258</v>
      </c>
      <c r="F163" s="126">
        <f>F151/$C$151*100</f>
        <v>61.801242236024848</v>
      </c>
      <c r="G163" s="126">
        <f>G151/$C$151*100</f>
        <v>62.422360248447205</v>
      </c>
      <c r="H163" s="80"/>
    </row>
    <row r="164" spans="2:9" s="3" customFormat="1" x14ac:dyDescent="0.25"/>
    <row r="165" spans="2:9" s="3" customFormat="1" x14ac:dyDescent="0.25"/>
    <row r="166" spans="2:9" s="8" customFormat="1" ht="24.95" customHeight="1" x14ac:dyDescent="0.25">
      <c r="B166" s="1" t="s">
        <v>352</v>
      </c>
    </row>
    <row r="167" spans="2:9" s="8" customFormat="1" ht="25.5" x14ac:dyDescent="0.25">
      <c r="B167" s="9" t="s">
        <v>13</v>
      </c>
      <c r="C167" s="105">
        <v>2018</v>
      </c>
      <c r="D167" s="105">
        <v>2019</v>
      </c>
      <c r="E167" s="105">
        <v>2020</v>
      </c>
      <c r="F167" s="105">
        <v>2021</v>
      </c>
      <c r="G167" s="105">
        <v>2022</v>
      </c>
      <c r="H167" s="106" t="s">
        <v>171</v>
      </c>
      <c r="I167" s="106" t="s">
        <v>172</v>
      </c>
    </row>
    <row r="168" spans="2:9" s="8" customFormat="1" ht="12.75" x14ac:dyDescent="0.25">
      <c r="B168" s="8" t="s">
        <v>16</v>
      </c>
      <c r="C168" s="104">
        <f>'[1]4. Forme contrattuali'!C74</f>
        <v>1550</v>
      </c>
      <c r="D168" s="104">
        <f>'[1]4. Forme contrattuali'!D74</f>
        <v>1670</v>
      </c>
      <c r="E168" s="104">
        <f>'[1]4. Forme contrattuali'!E74</f>
        <v>1430</v>
      </c>
      <c r="F168" s="104">
        <f>'[1]4. Forme contrattuali'!F74</f>
        <v>1556</v>
      </c>
      <c r="G168" s="104">
        <f>'[1]4. Forme contrattuali'!G74</f>
        <v>1439</v>
      </c>
      <c r="H168" s="107">
        <f t="shared" ref="H168:H176" si="51">G168-C168</f>
        <v>-111</v>
      </c>
      <c r="I168" s="108">
        <f t="shared" ref="I168:I174" si="52">(G168-C168)/C168</f>
        <v>-7.1612903225806449E-2</v>
      </c>
    </row>
    <row r="169" spans="2:9" s="8" customFormat="1" ht="12.75" x14ac:dyDescent="0.25">
      <c r="B169" s="8" t="s">
        <v>17</v>
      </c>
      <c r="C169" s="104">
        <f>'[1]4. Forme contrattuali'!C75</f>
        <v>4917</v>
      </c>
      <c r="D169" s="104">
        <f>'[1]4. Forme contrattuali'!D75</f>
        <v>4821</v>
      </c>
      <c r="E169" s="104">
        <f>'[1]4. Forme contrattuali'!E75</f>
        <v>4785</v>
      </c>
      <c r="F169" s="104">
        <f>'[1]4. Forme contrattuali'!F75</f>
        <v>5501</v>
      </c>
      <c r="G169" s="104">
        <f>'[1]4. Forme contrattuali'!G75</f>
        <v>5571</v>
      </c>
      <c r="H169" s="107">
        <f t="shared" si="51"/>
        <v>654</v>
      </c>
      <c r="I169" s="108">
        <f t="shared" si="52"/>
        <v>0.13300793166564978</v>
      </c>
    </row>
    <row r="170" spans="2:9" s="8" customFormat="1" ht="12.75" x14ac:dyDescent="0.25">
      <c r="B170" s="8" t="s">
        <v>153</v>
      </c>
      <c r="C170" s="104">
        <f>'[1]4. Forme contrattuali'!C76</f>
        <v>2876</v>
      </c>
      <c r="D170" s="104">
        <f>'[1]4. Forme contrattuali'!D76</f>
        <v>2329</v>
      </c>
      <c r="E170" s="104">
        <f>'[1]4. Forme contrattuali'!E76</f>
        <v>2346</v>
      </c>
      <c r="F170" s="104">
        <f>'[1]4. Forme contrattuali'!F76</f>
        <v>2627</v>
      </c>
      <c r="G170" s="104">
        <f>'[1]4. Forme contrattuali'!G76</f>
        <v>2455</v>
      </c>
      <c r="H170" s="107">
        <f t="shared" si="51"/>
        <v>-421</v>
      </c>
      <c r="I170" s="108">
        <f t="shared" si="52"/>
        <v>-0.14638386648122392</v>
      </c>
    </row>
    <row r="171" spans="2:9" s="8" customFormat="1" ht="12.75" x14ac:dyDescent="0.25">
      <c r="B171" s="8" t="s">
        <v>18</v>
      </c>
      <c r="C171" s="104">
        <f>'[1]4. Forme contrattuali'!C77</f>
        <v>197</v>
      </c>
      <c r="D171" s="104">
        <f>'[1]4. Forme contrattuali'!D77</f>
        <v>207</v>
      </c>
      <c r="E171" s="104">
        <f>'[1]4. Forme contrattuali'!E77</f>
        <v>122</v>
      </c>
      <c r="F171" s="104">
        <f>'[1]4. Forme contrattuali'!F77</f>
        <v>175</v>
      </c>
      <c r="G171" s="104">
        <f>'[1]4. Forme contrattuali'!G77</f>
        <v>243</v>
      </c>
      <c r="H171" s="107">
        <f t="shared" si="51"/>
        <v>46</v>
      </c>
      <c r="I171" s="108">
        <f t="shared" si="52"/>
        <v>0.233502538071066</v>
      </c>
    </row>
    <row r="172" spans="2:9" s="8" customFormat="1" ht="12.75" x14ac:dyDescent="0.25">
      <c r="B172" s="8" t="s">
        <v>19</v>
      </c>
      <c r="C172" s="104">
        <f>'[1]4. Forme contrattuali'!C78</f>
        <v>200</v>
      </c>
      <c r="D172" s="104">
        <f>'[1]4. Forme contrattuali'!D78</f>
        <v>223</v>
      </c>
      <c r="E172" s="104">
        <f>'[1]4. Forme contrattuali'!E78</f>
        <v>133</v>
      </c>
      <c r="F172" s="104">
        <f>'[1]4. Forme contrattuali'!F78</f>
        <v>146</v>
      </c>
      <c r="G172" s="104">
        <f>'[1]4. Forme contrattuali'!G78</f>
        <v>195</v>
      </c>
      <c r="H172" s="107">
        <f t="shared" si="51"/>
        <v>-5</v>
      </c>
      <c r="I172" s="108">
        <f t="shared" si="52"/>
        <v>-2.5000000000000001E-2</v>
      </c>
    </row>
    <row r="173" spans="2:9" s="8" customFormat="1" ht="12.75" x14ac:dyDescent="0.25">
      <c r="B173" s="8" t="s">
        <v>20</v>
      </c>
      <c r="C173" s="104">
        <f>'[1]4. Forme contrattuali'!C79</f>
        <v>701</v>
      </c>
      <c r="D173" s="104">
        <f>'[1]4. Forme contrattuali'!D79</f>
        <v>767</v>
      </c>
      <c r="E173" s="104">
        <f>'[1]4. Forme contrattuali'!E79</f>
        <v>1147</v>
      </c>
      <c r="F173" s="104">
        <f>'[1]4. Forme contrattuali'!F79</f>
        <v>847</v>
      </c>
      <c r="G173" s="104">
        <f>'[1]4. Forme contrattuali'!G79</f>
        <v>786</v>
      </c>
      <c r="H173" s="107">
        <f t="shared" si="51"/>
        <v>85</v>
      </c>
      <c r="I173" s="108">
        <f t="shared" si="52"/>
        <v>0.12125534950071326</v>
      </c>
    </row>
    <row r="174" spans="2:9" s="8" customFormat="1" ht="12.75" x14ac:dyDescent="0.25">
      <c r="B174" s="8" t="s">
        <v>48</v>
      </c>
      <c r="C174" s="104">
        <f>'[1]4. Forme contrattuali'!C80</f>
        <v>330</v>
      </c>
      <c r="D174" s="104">
        <f>'[1]4. Forme contrattuali'!D80</f>
        <v>544</v>
      </c>
      <c r="E174" s="104">
        <f>'[1]4. Forme contrattuali'!E80</f>
        <v>450</v>
      </c>
      <c r="F174" s="104">
        <f>'[1]4. Forme contrattuali'!F80</f>
        <v>548</v>
      </c>
      <c r="G174" s="104">
        <f>'[1]4. Forme contrattuali'!G80</f>
        <v>438</v>
      </c>
      <c r="H174" s="107">
        <f t="shared" si="51"/>
        <v>108</v>
      </c>
      <c r="I174" s="108">
        <f t="shared" si="52"/>
        <v>0.32727272727272727</v>
      </c>
    </row>
    <row r="175" spans="2:9" s="8" customFormat="1" ht="12.75" x14ac:dyDescent="0.25">
      <c r="B175" s="8" t="s">
        <v>21</v>
      </c>
      <c r="C175" s="104">
        <f>'[1]4. Forme contrattuali'!C81</f>
        <v>0</v>
      </c>
      <c r="D175" s="104">
        <f>'[1]4. Forme contrattuali'!D81</f>
        <v>0</v>
      </c>
      <c r="E175" s="104">
        <f>'[1]4. Forme contrattuali'!E81</f>
        <v>0</v>
      </c>
      <c r="F175" s="104">
        <f>'[1]4. Forme contrattuali'!F81</f>
        <v>0</v>
      </c>
      <c r="G175" s="104">
        <f>'[1]4. Forme contrattuali'!G81</f>
        <v>7</v>
      </c>
      <c r="H175" s="107">
        <f t="shared" si="51"/>
        <v>7</v>
      </c>
      <c r="I175" s="108" t="s">
        <v>146</v>
      </c>
    </row>
    <row r="176" spans="2:9" s="8" customFormat="1" ht="12.75" x14ac:dyDescent="0.25">
      <c r="B176" s="109" t="s">
        <v>89</v>
      </c>
      <c r="C176" s="110">
        <f>SUM(C168:C175)</f>
        <v>10771</v>
      </c>
      <c r="D176" s="110">
        <f t="shared" ref="D176:E176" si="53">SUM(D168:D175)</f>
        <v>10561</v>
      </c>
      <c r="E176" s="110">
        <f t="shared" si="53"/>
        <v>10413</v>
      </c>
      <c r="F176" s="110">
        <f>SUM(F168:F175)</f>
        <v>11400</v>
      </c>
      <c r="G176" s="110">
        <f>SUM(G168:G175)</f>
        <v>11134</v>
      </c>
      <c r="H176" s="111">
        <f t="shared" si="51"/>
        <v>363</v>
      </c>
      <c r="I176" s="112">
        <f>(G176-C176)/C176</f>
        <v>3.3701606164701511E-2</v>
      </c>
    </row>
    <row r="177" spans="2:9" s="8" customFormat="1" ht="24.95" customHeight="1" x14ac:dyDescent="0.2">
      <c r="B177" s="21" t="s">
        <v>47</v>
      </c>
      <c r="C177" s="113"/>
      <c r="D177" s="113"/>
      <c r="E177" s="113"/>
      <c r="G177" s="113"/>
      <c r="H177" s="114"/>
      <c r="I177" s="115"/>
    </row>
    <row r="178" spans="2:9" s="8" customFormat="1" ht="12.75" x14ac:dyDescent="0.25">
      <c r="B178" s="79"/>
      <c r="C178" s="128"/>
      <c r="D178" s="128"/>
      <c r="E178" s="128"/>
      <c r="F178" s="79"/>
      <c r="G178" s="128"/>
      <c r="H178" s="129"/>
      <c r="I178" s="131"/>
    </row>
    <row r="179" spans="2:9" s="8" customFormat="1" ht="12.75" x14ac:dyDescent="0.25">
      <c r="B179" s="79"/>
      <c r="C179" s="125">
        <v>2018</v>
      </c>
      <c r="D179" s="125">
        <v>2019</v>
      </c>
      <c r="E179" s="125">
        <v>2020</v>
      </c>
      <c r="F179" s="125">
        <v>2021</v>
      </c>
      <c r="G179" s="125">
        <v>2022</v>
      </c>
      <c r="H179" s="129"/>
      <c r="I179" s="131"/>
    </row>
    <row r="180" spans="2:9" s="8" customFormat="1" ht="12.75" x14ac:dyDescent="0.25">
      <c r="B180" s="79" t="s">
        <v>16</v>
      </c>
      <c r="C180" s="126">
        <f>C168/$C$168*100</f>
        <v>100</v>
      </c>
      <c r="D180" s="126">
        <f t="shared" ref="D180:E180" si="54">D168/$C$168*100</f>
        <v>107.74193548387096</v>
      </c>
      <c r="E180" s="126">
        <f t="shared" si="54"/>
        <v>92.258064516129039</v>
      </c>
      <c r="F180" s="126">
        <f>F168/$C$168*100</f>
        <v>100.38709677419355</v>
      </c>
      <c r="G180" s="126">
        <f>G168/$C$168*100</f>
        <v>92.838709677419345</v>
      </c>
      <c r="H180" s="129"/>
      <c r="I180" s="131"/>
    </row>
    <row r="181" spans="2:9" s="8" customFormat="1" ht="12.75" x14ac:dyDescent="0.25">
      <c r="B181" s="79" t="s">
        <v>17</v>
      </c>
      <c r="C181" s="126">
        <f>C169/$C$169*100</f>
        <v>100</v>
      </c>
      <c r="D181" s="126">
        <f t="shared" ref="D181:E181" si="55">D169/$C$169*100</f>
        <v>98.047589993898725</v>
      </c>
      <c r="E181" s="126">
        <f t="shared" si="55"/>
        <v>97.31543624161074</v>
      </c>
      <c r="F181" s="126">
        <f>F169/$C$169*100</f>
        <v>111.87716087044946</v>
      </c>
      <c r="G181" s="126">
        <f>G169/$C$169*100</f>
        <v>113.30079316656499</v>
      </c>
      <c r="H181" s="129"/>
      <c r="I181" s="131"/>
    </row>
    <row r="182" spans="2:9" s="8" customFormat="1" ht="12.75" x14ac:dyDescent="0.25">
      <c r="B182" s="79" t="s">
        <v>153</v>
      </c>
      <c r="C182" s="126">
        <f>C170/$C$170*100</f>
        <v>100</v>
      </c>
      <c r="D182" s="126">
        <f t="shared" ref="D182:E182" si="56">D170/$C$170*100</f>
        <v>80.980528511821973</v>
      </c>
      <c r="E182" s="126">
        <f t="shared" si="56"/>
        <v>81.571627260083446</v>
      </c>
      <c r="F182" s="126">
        <f>F170/$C$170*100</f>
        <v>91.342141863699581</v>
      </c>
      <c r="G182" s="126">
        <f>G170/$C$170*100</f>
        <v>85.361613351877608</v>
      </c>
      <c r="H182" s="129"/>
      <c r="I182" s="131"/>
    </row>
    <row r="183" spans="2:9" s="8" customFormat="1" ht="12.75" x14ac:dyDescent="0.25">
      <c r="B183" s="79" t="s">
        <v>18</v>
      </c>
      <c r="C183" s="126">
        <f>C171/$C$171*100</f>
        <v>100</v>
      </c>
      <c r="D183" s="126">
        <f t="shared" ref="D183:E183" si="57">D171/$C$171*100</f>
        <v>105.07614213197969</v>
      </c>
      <c r="E183" s="126">
        <f t="shared" si="57"/>
        <v>61.928934010152282</v>
      </c>
      <c r="F183" s="126">
        <f>F171/$C$171*100</f>
        <v>88.832487309644677</v>
      </c>
      <c r="G183" s="126">
        <f>G171/$C$171*100</f>
        <v>123.3502538071066</v>
      </c>
      <c r="H183" s="129"/>
      <c r="I183" s="131"/>
    </row>
    <row r="184" spans="2:9" s="3" customFormat="1" x14ac:dyDescent="0.25">
      <c r="B184" s="79" t="s">
        <v>19</v>
      </c>
      <c r="C184" s="126">
        <f>C172/$C$172*100</f>
        <v>100</v>
      </c>
      <c r="D184" s="126">
        <f t="shared" ref="D184:E184" si="58">D172/$C$172*100</f>
        <v>111.5</v>
      </c>
      <c r="E184" s="126">
        <f t="shared" si="58"/>
        <v>66.5</v>
      </c>
      <c r="F184" s="126">
        <f>F172/$C$172*100</f>
        <v>73</v>
      </c>
      <c r="G184" s="126">
        <f>G172/$C$172*100</f>
        <v>97.5</v>
      </c>
      <c r="H184" s="80"/>
      <c r="I184" s="80"/>
    </row>
    <row r="185" spans="2:9" s="3" customFormat="1" x14ac:dyDescent="0.25">
      <c r="B185" s="79" t="s">
        <v>20</v>
      </c>
      <c r="C185" s="126">
        <f>C173/$C$173*100</f>
        <v>100</v>
      </c>
      <c r="D185" s="126">
        <f t="shared" ref="D185:E185" si="59">D173/$C$173*100</f>
        <v>109.41512125534949</v>
      </c>
      <c r="E185" s="126">
        <f t="shared" si="59"/>
        <v>163.62339514978601</v>
      </c>
      <c r="F185" s="126">
        <f>F173/$C$173*100</f>
        <v>120.82738944365192</v>
      </c>
      <c r="G185" s="126">
        <f>G173/$C$173*100</f>
        <v>112.12553495007134</v>
      </c>
      <c r="H185" s="80"/>
      <c r="I185" s="80"/>
    </row>
    <row r="186" spans="2:9" s="3" customFormat="1" x14ac:dyDescent="0.25">
      <c r="B186" s="79" t="s">
        <v>48</v>
      </c>
      <c r="C186" s="126">
        <f>C174/$C$174*100</f>
        <v>100</v>
      </c>
      <c r="D186" s="126">
        <f t="shared" ref="D186:E186" si="60">D174/$C$174*100</f>
        <v>164.84848484848484</v>
      </c>
      <c r="E186" s="126">
        <f t="shared" si="60"/>
        <v>136.36363636363635</v>
      </c>
      <c r="F186" s="126">
        <f>F174/$C$174*100</f>
        <v>166.06060606060606</v>
      </c>
      <c r="G186" s="126">
        <f>G174/$C$174*100</f>
        <v>132.72727272727275</v>
      </c>
      <c r="H186" s="80"/>
      <c r="I186" s="80"/>
    </row>
    <row r="187" spans="2:9" s="3" customFormat="1" x14ac:dyDescent="0.25">
      <c r="B187" s="80"/>
      <c r="C187" s="80"/>
      <c r="D187" s="80"/>
      <c r="E187" s="80"/>
      <c r="F187" s="80"/>
      <c r="G187" s="80"/>
      <c r="H187" s="80"/>
      <c r="I187" s="80"/>
    </row>
    <row r="188" spans="2:9" s="3" customFormat="1" x14ac:dyDescent="0.25">
      <c r="B188" s="80"/>
      <c r="C188" s="80"/>
      <c r="D188" s="80"/>
      <c r="E188" s="80"/>
      <c r="F188" s="80"/>
      <c r="G188" s="80"/>
      <c r="H188" s="80"/>
      <c r="I188" s="80"/>
    </row>
    <row r="189" spans="2:9" s="3" customFormat="1" x14ac:dyDescent="0.25">
      <c r="B189" s="80"/>
      <c r="C189" s="80"/>
      <c r="D189" s="80"/>
      <c r="E189" s="80"/>
      <c r="F189" s="80"/>
      <c r="G189" s="80"/>
      <c r="H189" s="80"/>
      <c r="I189" s="80"/>
    </row>
    <row r="190" spans="2:9" s="3" customFormat="1" x14ac:dyDescent="0.25"/>
    <row r="191" spans="2:9" s="3" customFormat="1" x14ac:dyDescent="0.25"/>
    <row r="192" spans="2:9" s="3" customFormat="1" x14ac:dyDescent="0.25"/>
  </sheetData>
  <sheetProtection sheet="1" objects="1" scenarios="1"/>
  <mergeCells count="38"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</mergeCells>
  <pageMargins left="0.7" right="0.7" top="0.75" bottom="0.75" header="0.3" footer="0.3"/>
  <pageSetup paperSize="9" scale="53" orientation="portrait" r:id="rId1"/>
  <ignoredErrors>
    <ignoredError sqref="E10:E11 E13:E16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ED59-A1B6-4011-8B0F-2FBD2B1DDAC4}">
  <sheetPr codeName="Foglio22">
    <tabColor theme="0"/>
    <pageSetUpPr fitToPage="1"/>
  </sheetPr>
  <dimension ref="B1:AJ215"/>
  <sheetViews>
    <sheetView workbookViewId="0">
      <selection activeCell="W110" sqref="W110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4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4" s="3" customFormat="1" ht="14.25" customHeight="1" x14ac:dyDescent="0.2">
      <c r="B2" s="145" t="s">
        <v>191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8"/>
      <c r="AD2" s="8"/>
      <c r="AE2" s="8"/>
      <c r="AF2" s="8"/>
      <c r="AG2" s="8"/>
      <c r="AH2" s="8"/>
    </row>
    <row r="3" spans="2:34" s="3" customFormat="1" ht="14.25" customHeight="1" x14ac:dyDescent="0.2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/>
      <c r="AD3" s="8"/>
      <c r="AE3" s="8"/>
      <c r="AF3" s="8"/>
      <c r="AG3" s="32"/>
    </row>
    <row r="4" spans="2:34" s="3" customFormat="1" ht="14.25" customHeight="1" x14ac:dyDescent="0.2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D4" s="8"/>
      <c r="AE4" s="8"/>
      <c r="AF4" s="8"/>
    </row>
    <row r="6" spans="2:34" s="6" customFormat="1" ht="24.95" customHeight="1" x14ac:dyDescent="0.25">
      <c r="B6" s="159" t="s">
        <v>247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"/>
      <c r="P6" s="1"/>
      <c r="Q6" s="1"/>
    </row>
    <row r="7" spans="2:34" s="7" customFormat="1" ht="15" customHeight="1" x14ac:dyDescent="0.2">
      <c r="B7" s="162" t="s">
        <v>85</v>
      </c>
      <c r="C7" s="167" t="s">
        <v>55</v>
      </c>
      <c r="D7" s="167"/>
      <c r="E7" s="167"/>
      <c r="F7" s="160" t="s">
        <v>2</v>
      </c>
      <c r="G7" s="160"/>
      <c r="H7" s="160"/>
      <c r="I7" s="160"/>
      <c r="J7" s="160"/>
      <c r="K7" s="160"/>
      <c r="L7" s="160"/>
      <c r="M7" s="160"/>
      <c r="N7" s="160"/>
    </row>
    <row r="8" spans="2:34" s="7" customFormat="1" ht="30.75" customHeight="1" x14ac:dyDescent="0.2">
      <c r="B8" s="163"/>
      <c r="C8" s="168"/>
      <c r="D8" s="168"/>
      <c r="E8" s="168"/>
      <c r="F8" s="151" t="s">
        <v>86</v>
      </c>
      <c r="G8" s="151"/>
      <c r="H8" s="151"/>
      <c r="I8" s="155" t="s">
        <v>87</v>
      </c>
      <c r="J8" s="155"/>
      <c r="K8" s="155"/>
      <c r="L8" s="155" t="s">
        <v>88</v>
      </c>
      <c r="M8" s="155"/>
      <c r="N8" s="155"/>
    </row>
    <row r="9" spans="2:34" s="7" customFormat="1" ht="42" customHeight="1" x14ac:dyDescent="0.2">
      <c r="B9" s="9"/>
      <c r="C9" s="67" t="s">
        <v>268</v>
      </c>
      <c r="D9" s="68" t="s">
        <v>169</v>
      </c>
      <c r="E9" s="68" t="s">
        <v>170</v>
      </c>
      <c r="F9" s="67" t="s">
        <v>268</v>
      </c>
      <c r="G9" s="68" t="s">
        <v>169</v>
      </c>
      <c r="H9" s="68" t="s">
        <v>170</v>
      </c>
      <c r="I9" s="67" t="s">
        <v>268</v>
      </c>
      <c r="J9" s="68" t="s">
        <v>169</v>
      </c>
      <c r="K9" s="68" t="s">
        <v>170</v>
      </c>
      <c r="L9" s="67" t="s">
        <v>268</v>
      </c>
      <c r="M9" s="68" t="s">
        <v>169</v>
      </c>
      <c r="N9" s="68" t="s">
        <v>170</v>
      </c>
    </row>
    <row r="10" spans="2:34" s="7" customFormat="1" x14ac:dyDescent="0.2">
      <c r="B10" s="8" t="s">
        <v>58</v>
      </c>
      <c r="C10" s="43">
        <f>'[1]4. Delegazioni'!C10</f>
        <v>4413</v>
      </c>
      <c r="D10" s="44">
        <f>'[1]4. Delegazioni'!D10</f>
        <v>380</v>
      </c>
      <c r="E10" s="45">
        <f>'[1]4. Delegazioni'!E10</f>
        <v>9.4200000000000006E-2</v>
      </c>
      <c r="F10" s="43">
        <f>'[1]4. Delegazioni'!F10</f>
        <v>683</v>
      </c>
      <c r="G10" s="44">
        <f>'[1]4. Delegazioni'!G10</f>
        <v>97</v>
      </c>
      <c r="H10" s="45">
        <f>'[1]4. Delegazioni'!H10</f>
        <v>0.16550000000000001</v>
      </c>
      <c r="I10" s="43">
        <f>'[1]4. Delegazioni'!I10</f>
        <v>2930</v>
      </c>
      <c r="J10" s="44">
        <f>'[1]4. Delegazioni'!J10</f>
        <v>193</v>
      </c>
      <c r="K10" s="45">
        <f>'[1]4. Delegazioni'!K10</f>
        <v>7.0499999999999993E-2</v>
      </c>
      <c r="L10" s="43">
        <f>'[1]4. Delegazioni'!L10</f>
        <v>800</v>
      </c>
      <c r="M10" s="44">
        <f>'[1]4. Delegazioni'!M10</f>
        <v>90</v>
      </c>
      <c r="N10" s="45">
        <f>'[1]4. Delegazioni'!N10</f>
        <v>0.1268</v>
      </c>
      <c r="O10" s="10"/>
      <c r="P10" s="11"/>
      <c r="Q10" s="12"/>
      <c r="R10" s="8"/>
      <c r="S10" s="8"/>
    </row>
    <row r="11" spans="2:34" s="7" customFormat="1" x14ac:dyDescent="0.2">
      <c r="B11" s="8" t="s">
        <v>59</v>
      </c>
      <c r="C11" s="10">
        <f>'[1]4. Delegazioni'!C11</f>
        <v>644</v>
      </c>
      <c r="D11" s="11">
        <f>'[1]4. Delegazioni'!D11</f>
        <v>-30</v>
      </c>
      <c r="E11" s="20">
        <f>'[1]4. Delegazioni'!E11</f>
        <v>-4.4499999999999998E-2</v>
      </c>
      <c r="F11" s="10">
        <f>'[1]4. Delegazioni'!F11</f>
        <v>39</v>
      </c>
      <c r="G11" s="11">
        <f>'[1]4. Delegazioni'!G11</f>
        <v>-64</v>
      </c>
      <c r="H11" s="20">
        <f>'[1]4. Delegazioni'!H11</f>
        <v>-0.62139999999999995</v>
      </c>
      <c r="I11" s="10">
        <f>'[1]4. Delegazioni'!I11</f>
        <v>552</v>
      </c>
      <c r="J11" s="11">
        <f>'[1]4. Delegazioni'!J11</f>
        <v>22</v>
      </c>
      <c r="K11" s="20">
        <f>'[1]4. Delegazioni'!K11</f>
        <v>4.1500000000000002E-2</v>
      </c>
      <c r="L11" s="10">
        <f>'[1]4. Delegazioni'!L11</f>
        <v>53</v>
      </c>
      <c r="M11" s="11">
        <f>'[1]4. Delegazioni'!M11</f>
        <v>12</v>
      </c>
      <c r="N11" s="20">
        <f>'[1]4. Delegazioni'!N11</f>
        <v>0.29270000000000002</v>
      </c>
      <c r="O11" s="10"/>
      <c r="P11" s="11"/>
      <c r="Q11" s="12"/>
      <c r="R11" s="8"/>
      <c r="S11" s="8"/>
    </row>
    <row r="12" spans="2:34" s="7" customFormat="1" x14ac:dyDescent="0.2">
      <c r="B12" s="8" t="s">
        <v>60</v>
      </c>
      <c r="C12" s="10">
        <f>'[1]4. Delegazioni'!C12</f>
        <v>431</v>
      </c>
      <c r="D12" s="11">
        <f>'[1]4. Delegazioni'!D12</f>
        <v>5</v>
      </c>
      <c r="E12" s="20">
        <f>'[1]4. Delegazioni'!E12</f>
        <v>1.17E-2</v>
      </c>
      <c r="F12" s="10">
        <f>'[1]4. Delegazioni'!F12</f>
        <v>11</v>
      </c>
      <c r="G12" s="11">
        <f>'[1]4. Delegazioni'!G12</f>
        <v>-5</v>
      </c>
      <c r="H12" s="20">
        <f>'[1]4. Delegazioni'!H12</f>
        <v>-0.3125</v>
      </c>
      <c r="I12" s="10">
        <f>'[1]4. Delegazioni'!I12</f>
        <v>385</v>
      </c>
      <c r="J12" s="11">
        <f>'[1]4. Delegazioni'!J12</f>
        <v>-1</v>
      </c>
      <c r="K12" s="20">
        <f>'[1]4. Delegazioni'!K12</f>
        <v>-2.5999999999999999E-3</v>
      </c>
      <c r="L12" s="10">
        <f>'[1]4. Delegazioni'!L12</f>
        <v>35</v>
      </c>
      <c r="M12" s="11">
        <f>'[1]4. Delegazioni'!M12</f>
        <v>11</v>
      </c>
      <c r="N12" s="20">
        <f>'[1]4. Delegazioni'!N12</f>
        <v>0.45829999999999999</v>
      </c>
      <c r="O12" s="10"/>
      <c r="P12" s="11"/>
      <c r="Q12" s="12"/>
      <c r="R12" s="8"/>
      <c r="S12" s="8"/>
    </row>
    <row r="13" spans="2:34" s="7" customFormat="1" x14ac:dyDescent="0.2">
      <c r="B13" s="8" t="s">
        <v>61</v>
      </c>
      <c r="C13" s="10">
        <f>'[1]4. Delegazioni'!C13</f>
        <v>1113</v>
      </c>
      <c r="D13" s="11">
        <f>'[1]4. Delegazioni'!D13</f>
        <v>170</v>
      </c>
      <c r="E13" s="20">
        <f>'[1]4. Delegazioni'!E13</f>
        <v>0.18029999999999999</v>
      </c>
      <c r="F13" s="10">
        <f>'[1]4. Delegazioni'!F13</f>
        <v>163</v>
      </c>
      <c r="G13" s="11">
        <f>'[1]4. Delegazioni'!G13</f>
        <v>-3</v>
      </c>
      <c r="H13" s="20">
        <f>'[1]4. Delegazioni'!H13</f>
        <v>-1.8100000000000002E-2</v>
      </c>
      <c r="I13" s="10">
        <f>'[1]4. Delegazioni'!I13</f>
        <v>862</v>
      </c>
      <c r="J13" s="11">
        <f>'[1]4. Delegazioni'!J13</f>
        <v>189</v>
      </c>
      <c r="K13" s="20">
        <f>'[1]4. Delegazioni'!K13</f>
        <v>0.28079999999999999</v>
      </c>
      <c r="L13" s="10">
        <f>'[1]4. Delegazioni'!L13</f>
        <v>88</v>
      </c>
      <c r="M13" s="11">
        <f>'[1]4. Delegazioni'!M13</f>
        <v>-16</v>
      </c>
      <c r="N13" s="20">
        <f>'[1]4. Delegazioni'!N13</f>
        <v>-0.15379999999999999</v>
      </c>
      <c r="O13" s="10"/>
      <c r="P13" s="11"/>
      <c r="Q13" s="12"/>
      <c r="R13" s="8"/>
      <c r="S13" s="8"/>
    </row>
    <row r="14" spans="2:34" s="7" customFormat="1" x14ac:dyDescent="0.2">
      <c r="B14" s="8" t="s">
        <v>62</v>
      </c>
      <c r="C14" s="10">
        <f>'[1]4. Delegazioni'!C14</f>
        <v>1860</v>
      </c>
      <c r="D14" s="11">
        <f>'[1]4. Delegazioni'!D14</f>
        <v>-227</v>
      </c>
      <c r="E14" s="20">
        <f>'[1]4. Delegazioni'!E14</f>
        <v>-0.10879999999999999</v>
      </c>
      <c r="F14" s="10">
        <f>'[1]4. Delegazioni'!F14</f>
        <v>451</v>
      </c>
      <c r="G14" s="11">
        <f>'[1]4. Delegazioni'!G14</f>
        <v>-54</v>
      </c>
      <c r="H14" s="20">
        <f>'[1]4. Delegazioni'!H14</f>
        <v>-0.1069</v>
      </c>
      <c r="I14" s="10">
        <f>'[1]4. Delegazioni'!I14</f>
        <v>1078</v>
      </c>
      <c r="J14" s="11">
        <f>'[1]4. Delegazioni'!J14</f>
        <v>-128</v>
      </c>
      <c r="K14" s="20">
        <f>'[1]4. Delegazioni'!K14</f>
        <v>-0.1061</v>
      </c>
      <c r="L14" s="10">
        <f>'[1]4. Delegazioni'!L14</f>
        <v>331</v>
      </c>
      <c r="M14" s="11">
        <f>'[1]4. Delegazioni'!M14</f>
        <v>-45</v>
      </c>
      <c r="N14" s="20">
        <f>'[1]4. Delegazioni'!N14</f>
        <v>-0.1197</v>
      </c>
      <c r="O14" s="10"/>
      <c r="P14" s="11"/>
      <c r="Q14" s="12"/>
      <c r="R14" s="8"/>
      <c r="S14" s="8"/>
    </row>
    <row r="15" spans="2:34" s="7" customFormat="1" x14ac:dyDescent="0.2">
      <c r="B15" s="8" t="s">
        <v>63</v>
      </c>
      <c r="C15" s="10">
        <f>'[1]4. Delegazioni'!C15</f>
        <v>1954</v>
      </c>
      <c r="D15" s="11">
        <f>'[1]4. Delegazioni'!D15</f>
        <v>106</v>
      </c>
      <c r="E15" s="20">
        <f>'[1]4. Delegazioni'!E15</f>
        <v>5.74E-2</v>
      </c>
      <c r="F15" s="10">
        <f>'[1]4. Delegazioni'!F15</f>
        <v>363</v>
      </c>
      <c r="G15" s="11">
        <f>'[1]4. Delegazioni'!G15</f>
        <v>33</v>
      </c>
      <c r="H15" s="20">
        <f>'[1]4. Delegazioni'!H15</f>
        <v>0.1</v>
      </c>
      <c r="I15" s="10">
        <f>'[1]4. Delegazioni'!I15</f>
        <v>1291</v>
      </c>
      <c r="J15" s="11">
        <f>'[1]4. Delegazioni'!J15</f>
        <v>23</v>
      </c>
      <c r="K15" s="20">
        <f>'[1]4. Delegazioni'!K15</f>
        <v>1.8100000000000002E-2</v>
      </c>
      <c r="L15" s="10">
        <f>'[1]4. Delegazioni'!L15</f>
        <v>300</v>
      </c>
      <c r="M15" s="11">
        <f>'[1]4. Delegazioni'!M15</f>
        <v>50</v>
      </c>
      <c r="N15" s="20">
        <f>'[1]4. Delegazioni'!N15</f>
        <v>0.2</v>
      </c>
      <c r="O15" s="10"/>
      <c r="P15" s="11"/>
      <c r="Q15" s="12"/>
      <c r="R15" s="8"/>
      <c r="S15" s="8"/>
    </row>
    <row r="16" spans="2:34" s="7" customFormat="1" x14ac:dyDescent="0.2">
      <c r="B16" s="8" t="s">
        <v>5</v>
      </c>
      <c r="C16" s="10">
        <f>'[1]4. Delegazioni'!C16</f>
        <v>19339</v>
      </c>
      <c r="D16" s="11">
        <f>'[1]4. Delegazioni'!D16</f>
        <v>1275</v>
      </c>
      <c r="E16" s="20">
        <f>'[1]4. Delegazioni'!E16</f>
        <v>7.0599999999999996E-2</v>
      </c>
      <c r="F16" s="10">
        <f>'[1]4. Delegazioni'!F16</f>
        <v>8743</v>
      </c>
      <c r="G16" s="11">
        <f>'[1]4. Delegazioni'!G16</f>
        <v>1067</v>
      </c>
      <c r="H16" s="20">
        <f>'[1]4. Delegazioni'!H16</f>
        <v>0.13900000000000001</v>
      </c>
      <c r="I16" s="10">
        <f>'[1]4. Delegazioni'!I16</f>
        <v>7865</v>
      </c>
      <c r="J16" s="11">
        <f>'[1]4. Delegazioni'!J16</f>
        <v>39</v>
      </c>
      <c r="K16" s="20">
        <f>'[1]4. Delegazioni'!K16</f>
        <v>5.0000000000000001E-3</v>
      </c>
      <c r="L16" s="10">
        <f>'[1]4. Delegazioni'!L16</f>
        <v>2731</v>
      </c>
      <c r="M16" s="11">
        <f>'[1]4. Delegazioni'!M16</f>
        <v>169</v>
      </c>
      <c r="N16" s="20">
        <f>'[1]4. Delegazioni'!N16</f>
        <v>6.6000000000000003E-2</v>
      </c>
    </row>
    <row r="17" spans="2:19" s="7" customFormat="1" x14ac:dyDescent="0.2">
      <c r="B17" s="8" t="s">
        <v>40</v>
      </c>
      <c r="C17" s="10">
        <f>'[1]4. Delegazioni'!C17</f>
        <v>3278</v>
      </c>
      <c r="D17" s="11">
        <f>'[1]4. Delegazioni'!D17</f>
        <v>-53</v>
      </c>
      <c r="E17" s="20">
        <f>'[1]4. Delegazioni'!E17</f>
        <v>-1.5900000000000001E-2</v>
      </c>
      <c r="F17" s="10">
        <f>'[1]4. Delegazioni'!F17</f>
        <v>549</v>
      </c>
      <c r="G17" s="11">
        <f>'[1]4. Delegazioni'!G17</f>
        <v>-120</v>
      </c>
      <c r="H17" s="20">
        <f>'[1]4. Delegazioni'!H17</f>
        <v>-0.1794</v>
      </c>
      <c r="I17" s="10">
        <f>'[1]4. Delegazioni'!I17</f>
        <v>2175</v>
      </c>
      <c r="J17" s="11">
        <f>'[1]4. Delegazioni'!J17</f>
        <v>-11</v>
      </c>
      <c r="K17" s="20">
        <f>'[1]4. Delegazioni'!K17</f>
        <v>-5.0000000000000001E-3</v>
      </c>
      <c r="L17" s="10">
        <f>'[1]4. Delegazioni'!L17</f>
        <v>554</v>
      </c>
      <c r="M17" s="11">
        <f>'[1]4. Delegazioni'!M17</f>
        <v>78</v>
      </c>
      <c r="N17" s="20">
        <f>'[1]4. Delegazioni'!N17</f>
        <v>0.16389999999999999</v>
      </c>
    </row>
    <row r="18" spans="2:19" s="7" customFormat="1" x14ac:dyDescent="0.2">
      <c r="B18" s="8" t="s">
        <v>9</v>
      </c>
      <c r="C18" s="10">
        <f>'[1]4. Delegazioni'!C18</f>
        <v>817</v>
      </c>
      <c r="D18" s="11">
        <f>'[1]4. Delegazioni'!D18</f>
        <v>-65</v>
      </c>
      <c r="E18" s="20">
        <f>'[1]4. Delegazioni'!E18</f>
        <v>-7.3700000000000002E-2</v>
      </c>
      <c r="F18" s="10">
        <f>'[1]4. Delegazioni'!F18</f>
        <v>283</v>
      </c>
      <c r="G18" s="11">
        <f>'[1]4. Delegazioni'!G18</f>
        <v>79</v>
      </c>
      <c r="H18" s="20">
        <f>'[1]4. Delegazioni'!H18</f>
        <v>0.38729999999999998</v>
      </c>
      <c r="I18" s="10">
        <f>'[1]4. Delegazioni'!I18</f>
        <v>293</v>
      </c>
      <c r="J18" s="11">
        <f>'[1]4. Delegazioni'!J18</f>
        <v>-135</v>
      </c>
      <c r="K18" s="20">
        <f>'[1]4. Delegazioni'!K18</f>
        <v>-0.31540000000000001</v>
      </c>
      <c r="L18" s="10">
        <f>'[1]4. Delegazioni'!L18</f>
        <v>241</v>
      </c>
      <c r="M18" s="11">
        <f>'[1]4. Delegazioni'!M18</f>
        <v>-9</v>
      </c>
      <c r="N18" s="20">
        <f>'[1]4. Delegazioni'!N18</f>
        <v>-3.5999999999999997E-2</v>
      </c>
    </row>
    <row r="19" spans="2:19" s="7" customFormat="1" x14ac:dyDescent="0.2">
      <c r="B19" s="8" t="s">
        <v>41</v>
      </c>
      <c r="C19" s="10">
        <f>'[1]4. Delegazioni'!C19</f>
        <v>7688</v>
      </c>
      <c r="D19" s="11">
        <f>'[1]4. Delegazioni'!D19</f>
        <v>663</v>
      </c>
      <c r="E19" s="20">
        <f>'[1]4. Delegazioni'!E19</f>
        <v>9.4399999999999998E-2</v>
      </c>
      <c r="F19" s="10">
        <f>'[1]4. Delegazioni'!F19</f>
        <v>1016</v>
      </c>
      <c r="G19" s="11">
        <f>'[1]4. Delegazioni'!G19</f>
        <v>141</v>
      </c>
      <c r="H19" s="20">
        <f>'[1]4. Delegazioni'!H19</f>
        <v>0.16109999999999999</v>
      </c>
      <c r="I19" s="10">
        <f>'[1]4. Delegazioni'!I19</f>
        <v>5410</v>
      </c>
      <c r="J19" s="11">
        <f>'[1]4. Delegazioni'!J19</f>
        <v>407</v>
      </c>
      <c r="K19" s="20">
        <f>'[1]4. Delegazioni'!K19</f>
        <v>8.14E-2</v>
      </c>
      <c r="L19" s="10">
        <f>'[1]4. Delegazioni'!L19</f>
        <v>1262</v>
      </c>
      <c r="M19" s="11">
        <f>'[1]4. Delegazioni'!M19</f>
        <v>115</v>
      </c>
      <c r="N19" s="20">
        <f>'[1]4. Delegazioni'!N19</f>
        <v>0.1003</v>
      </c>
    </row>
    <row r="20" spans="2:19" s="7" customFormat="1" x14ac:dyDescent="0.2">
      <c r="B20" s="8" t="s">
        <v>42</v>
      </c>
      <c r="C20" s="10">
        <f>'[1]4. Delegazioni'!C20</f>
        <v>7588</v>
      </c>
      <c r="D20" s="11">
        <f>'[1]4. Delegazioni'!D20</f>
        <v>-283</v>
      </c>
      <c r="E20" s="20">
        <f>'[1]4. Delegazioni'!E20</f>
        <v>-3.5999999999999997E-2</v>
      </c>
      <c r="F20" s="10">
        <f>'[1]4. Delegazioni'!F20</f>
        <v>2598</v>
      </c>
      <c r="G20" s="11">
        <f>'[1]4. Delegazioni'!G20</f>
        <v>285</v>
      </c>
      <c r="H20" s="20">
        <f>'[1]4. Delegazioni'!H20</f>
        <v>0.1232</v>
      </c>
      <c r="I20" s="10">
        <f>'[1]4. Delegazioni'!I20</f>
        <v>3815</v>
      </c>
      <c r="J20" s="11">
        <f>'[1]4. Delegazioni'!J20</f>
        <v>-255</v>
      </c>
      <c r="K20" s="20">
        <f>'[1]4. Delegazioni'!K20</f>
        <v>-6.2700000000000006E-2</v>
      </c>
      <c r="L20" s="10">
        <f>'[1]4. Delegazioni'!L20</f>
        <v>1175</v>
      </c>
      <c r="M20" s="11">
        <f>'[1]4. Delegazioni'!M20</f>
        <v>-313</v>
      </c>
      <c r="N20" s="20">
        <f>'[1]4. Delegazioni'!N20</f>
        <v>-0.21029999999999999</v>
      </c>
    </row>
    <row r="21" spans="2:19" s="7" customFormat="1" x14ac:dyDescent="0.2">
      <c r="B21" s="8" t="s">
        <v>7</v>
      </c>
      <c r="C21" s="10">
        <f>'[1]4. Delegazioni'!C21</f>
        <v>5766</v>
      </c>
      <c r="D21" s="11">
        <f>'[1]4. Delegazioni'!D21</f>
        <v>-380</v>
      </c>
      <c r="E21" s="20">
        <f>'[1]4. Delegazioni'!E21</f>
        <v>-6.1800000000000001E-2</v>
      </c>
      <c r="F21" s="10">
        <f>'[1]4. Delegazioni'!F21</f>
        <v>1960</v>
      </c>
      <c r="G21" s="11">
        <f>'[1]4. Delegazioni'!G21</f>
        <v>-395</v>
      </c>
      <c r="H21" s="20">
        <f>'[1]4. Delegazioni'!H21</f>
        <v>-0.16769999999999999</v>
      </c>
      <c r="I21" s="10">
        <f>'[1]4. Delegazioni'!I21</f>
        <v>2732</v>
      </c>
      <c r="J21" s="11">
        <f>'[1]4. Delegazioni'!J21</f>
        <v>-245</v>
      </c>
      <c r="K21" s="20">
        <f>'[1]4. Delegazioni'!K21</f>
        <v>-8.2299999999999998E-2</v>
      </c>
      <c r="L21" s="10">
        <f>'[1]4. Delegazioni'!L21</f>
        <v>1074</v>
      </c>
      <c r="M21" s="11">
        <f>'[1]4. Delegazioni'!M21</f>
        <v>260</v>
      </c>
      <c r="N21" s="20">
        <f>'[1]4. Delegazioni'!N21</f>
        <v>0.31940000000000002</v>
      </c>
    </row>
    <row r="22" spans="2:19" s="7" customFormat="1" x14ac:dyDescent="0.2">
      <c r="B22" s="8" t="s">
        <v>43</v>
      </c>
      <c r="C22" s="10">
        <f>'[1]4. Delegazioni'!C22</f>
        <v>2579</v>
      </c>
      <c r="D22" s="11">
        <f>'[1]4. Delegazioni'!D22</f>
        <v>34</v>
      </c>
      <c r="E22" s="20">
        <f>'[1]4. Delegazioni'!E22</f>
        <v>1.34E-2</v>
      </c>
      <c r="F22" s="10">
        <f>'[1]4. Delegazioni'!F22</f>
        <v>347</v>
      </c>
      <c r="G22" s="11">
        <f>'[1]4. Delegazioni'!G22</f>
        <v>81</v>
      </c>
      <c r="H22" s="20">
        <f>'[1]4. Delegazioni'!H22</f>
        <v>0.30449999999999999</v>
      </c>
      <c r="I22" s="10">
        <f>'[1]4. Delegazioni'!I22</f>
        <v>1652</v>
      </c>
      <c r="J22" s="11">
        <f>'[1]4. Delegazioni'!J22</f>
        <v>-87</v>
      </c>
      <c r="K22" s="20">
        <f>'[1]4. Delegazioni'!K22</f>
        <v>-0.05</v>
      </c>
      <c r="L22" s="10">
        <f>'[1]4. Delegazioni'!L22</f>
        <v>580</v>
      </c>
      <c r="M22" s="11">
        <f>'[1]4. Delegazioni'!M22</f>
        <v>40</v>
      </c>
      <c r="N22" s="20">
        <f>'[1]4. Delegazioni'!N22</f>
        <v>7.4099999999999999E-2</v>
      </c>
    </row>
    <row r="23" spans="2:19" s="7" customFormat="1" x14ac:dyDescent="0.2">
      <c r="B23" s="8" t="s">
        <v>44</v>
      </c>
      <c r="C23" s="10">
        <f>'[1]4. Delegazioni'!C23</f>
        <v>2789</v>
      </c>
      <c r="D23" s="11">
        <f>'[1]4. Delegazioni'!D23</f>
        <v>80</v>
      </c>
      <c r="E23" s="20">
        <f>'[1]4. Delegazioni'!E23</f>
        <v>2.9499999999999998E-2</v>
      </c>
      <c r="F23" s="10">
        <f>'[1]4. Delegazioni'!F23</f>
        <v>931</v>
      </c>
      <c r="G23" s="11">
        <f>'[1]4. Delegazioni'!G23</f>
        <v>199</v>
      </c>
      <c r="H23" s="20">
        <f>'[1]4. Delegazioni'!H23</f>
        <v>0.27189999999999998</v>
      </c>
      <c r="I23" s="10">
        <f>'[1]4. Delegazioni'!I23</f>
        <v>1438</v>
      </c>
      <c r="J23" s="11">
        <f>'[1]4. Delegazioni'!J23</f>
        <v>-41</v>
      </c>
      <c r="K23" s="20">
        <f>'[1]4. Delegazioni'!K23</f>
        <v>-2.7699999999999999E-2</v>
      </c>
      <c r="L23" s="10">
        <f>'[1]4. Delegazioni'!L23</f>
        <v>420</v>
      </c>
      <c r="M23" s="11">
        <f>'[1]4. Delegazioni'!M23</f>
        <v>-78</v>
      </c>
      <c r="N23" s="20">
        <f>'[1]4. Delegazioni'!N23</f>
        <v>-0.15659999999999999</v>
      </c>
    </row>
    <row r="24" spans="2:19" s="7" customFormat="1" ht="21" customHeight="1" x14ac:dyDescent="0.2">
      <c r="B24" s="13" t="s">
        <v>144</v>
      </c>
      <c r="C24" s="14">
        <f>'4. tipologia di clientela'!C25</f>
        <v>60259</v>
      </c>
      <c r="D24" s="47">
        <f>'4. tipologia di clientela'!D25</f>
        <v>1675</v>
      </c>
      <c r="E24" s="15">
        <f>'4. tipologia di clientela'!E25</f>
        <v>2.8591424279666804E-2</v>
      </c>
      <c r="F24" s="14">
        <f>'4. tipologia di clientela'!F25</f>
        <v>18137</v>
      </c>
      <c r="G24" s="47">
        <f>'4. tipologia di clientela'!G25</f>
        <v>1341</v>
      </c>
      <c r="H24" s="15">
        <f>'4. tipologia di clientela'!H25</f>
        <v>7.9840438199571331E-2</v>
      </c>
      <c r="I24" s="14">
        <f>'4. tipologia di clientela'!I25</f>
        <v>32478</v>
      </c>
      <c r="J24" s="47">
        <f>'4. tipologia di clientela'!J25</f>
        <v>-30</v>
      </c>
      <c r="K24" s="15">
        <f>'4. tipologia di clientela'!K25</f>
        <v>-9.2284976005906235E-4</v>
      </c>
      <c r="L24" s="14">
        <f>'4. tipologia di clientela'!L25</f>
        <v>9644</v>
      </c>
      <c r="M24" s="47">
        <f>'4. tipologia di clientela'!M25</f>
        <v>364</v>
      </c>
      <c r="N24" s="15">
        <f>'4. tipologia di clientela'!N25</f>
        <v>3.9224137931034485E-2</v>
      </c>
    </row>
    <row r="25" spans="2:19" s="7" customFormat="1" ht="24.95" customHeight="1" x14ac:dyDescent="0.2">
      <c r="B25" s="157" t="s">
        <v>47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9" s="7" customFormat="1" x14ac:dyDescent="0.2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2:19" s="7" customFormat="1" x14ac:dyDescent="0.2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2:19" s="6" customFormat="1" ht="24.95" customHeight="1" x14ac:dyDescent="0.25">
      <c r="B28" s="46" t="s">
        <v>248</v>
      </c>
      <c r="C28" s="46"/>
      <c r="D28" s="46"/>
      <c r="E28" s="46"/>
      <c r="F28" s="46"/>
      <c r="G28" s="46"/>
      <c r="H28" s="46"/>
      <c r="I28" s="46"/>
      <c r="J28" s="46"/>
      <c r="K28" s="46"/>
      <c r="L28" s="42"/>
      <c r="M28" s="42"/>
      <c r="N28" s="42"/>
      <c r="O28" s="1"/>
      <c r="P28" s="1"/>
      <c r="Q28" s="1"/>
    </row>
    <row r="29" spans="2:19" s="7" customFormat="1" ht="15" customHeight="1" x14ac:dyDescent="0.2">
      <c r="B29" s="162" t="s">
        <v>85</v>
      </c>
      <c r="C29" s="167" t="s">
        <v>55</v>
      </c>
      <c r="D29" s="167"/>
      <c r="E29" s="167"/>
      <c r="F29" s="160" t="s">
        <v>2</v>
      </c>
      <c r="G29" s="160"/>
      <c r="H29" s="160"/>
      <c r="I29" s="160"/>
      <c r="J29" s="160"/>
      <c r="K29" s="160"/>
      <c r="L29" s="42"/>
      <c r="M29" s="42"/>
      <c r="N29" s="42"/>
    </row>
    <row r="30" spans="2:19" s="7" customFormat="1" ht="30.75" customHeight="1" x14ac:dyDescent="0.2">
      <c r="B30" s="163"/>
      <c r="C30" s="168"/>
      <c r="D30" s="168"/>
      <c r="E30" s="168"/>
      <c r="F30" s="164" t="s">
        <v>27</v>
      </c>
      <c r="G30" s="164"/>
      <c r="H30" s="164"/>
      <c r="I30" s="164" t="s">
        <v>28</v>
      </c>
      <c r="J30" s="164"/>
      <c r="K30" s="164"/>
      <c r="L30" s="42"/>
      <c r="M30" s="42"/>
      <c r="N30" s="42"/>
    </row>
    <row r="31" spans="2:19" s="7" customFormat="1" ht="42" customHeight="1" x14ac:dyDescent="0.2">
      <c r="B31" s="9"/>
      <c r="C31" s="67" t="s">
        <v>268</v>
      </c>
      <c r="D31" s="68" t="s">
        <v>169</v>
      </c>
      <c r="E31" s="68" t="s">
        <v>170</v>
      </c>
      <c r="F31" s="67" t="s">
        <v>268</v>
      </c>
      <c r="G31" s="68" t="s">
        <v>169</v>
      </c>
      <c r="H31" s="68" t="s">
        <v>170</v>
      </c>
      <c r="I31" s="67" t="s">
        <v>268</v>
      </c>
      <c r="J31" s="68" t="s">
        <v>169</v>
      </c>
      <c r="K31" s="68" t="s">
        <v>170</v>
      </c>
      <c r="L31" s="42"/>
      <c r="M31" s="42"/>
      <c r="N31" s="42"/>
    </row>
    <row r="32" spans="2:19" s="7" customFormat="1" x14ac:dyDescent="0.2">
      <c r="B32" s="8" t="s">
        <v>58</v>
      </c>
      <c r="C32" s="43">
        <f>'[1]4. Delegazioni'!C32</f>
        <v>4413</v>
      </c>
      <c r="D32" s="44">
        <f>'[1]4. Delegazioni'!D32</f>
        <v>380</v>
      </c>
      <c r="E32" s="45">
        <f>'[1]4. Delegazioni'!E32</f>
        <v>9.4200000000000006E-2</v>
      </c>
      <c r="F32" s="43">
        <f>'[1]4. Delegazioni'!F32</f>
        <v>1556</v>
      </c>
      <c r="G32" s="44">
        <f>'[1]4. Delegazioni'!G32</f>
        <v>123</v>
      </c>
      <c r="H32" s="45">
        <f>'[1]4. Delegazioni'!H32</f>
        <v>8.5800000000000001E-2</v>
      </c>
      <c r="I32" s="43">
        <f>'[1]4. Delegazioni'!I32</f>
        <v>2857</v>
      </c>
      <c r="J32" s="44">
        <f>'[1]4. Delegazioni'!J32</f>
        <v>257</v>
      </c>
      <c r="K32" s="45">
        <f>'[1]4. Delegazioni'!K32</f>
        <v>9.8799999999999999E-2</v>
      </c>
      <c r="L32" s="42"/>
      <c r="M32" s="42"/>
      <c r="N32" s="42"/>
      <c r="O32" s="10"/>
      <c r="P32" s="11"/>
      <c r="Q32" s="12"/>
      <c r="R32" s="8"/>
      <c r="S32" s="8"/>
    </row>
    <row r="33" spans="2:19" s="7" customFormat="1" x14ac:dyDescent="0.2">
      <c r="B33" s="8" t="s">
        <v>59</v>
      </c>
      <c r="C33" s="10">
        <f>'[1]4. Delegazioni'!C33</f>
        <v>644</v>
      </c>
      <c r="D33" s="11">
        <f>'[1]4. Delegazioni'!D33</f>
        <v>-30</v>
      </c>
      <c r="E33" s="20">
        <f>'[1]4. Delegazioni'!E33</f>
        <v>-4.4499999999999998E-2</v>
      </c>
      <c r="F33" s="10">
        <f>'[1]4. Delegazioni'!F33</f>
        <v>183</v>
      </c>
      <c r="G33" s="11">
        <f>'[1]4. Delegazioni'!G33</f>
        <v>-28</v>
      </c>
      <c r="H33" s="20">
        <f>'[1]4. Delegazioni'!H33</f>
        <v>-0.13270000000000001</v>
      </c>
      <c r="I33" s="10">
        <f>'[1]4. Delegazioni'!I33</f>
        <v>461</v>
      </c>
      <c r="J33" s="11">
        <f>'[1]4. Delegazioni'!J33</f>
        <v>-2</v>
      </c>
      <c r="K33" s="20">
        <f>'[1]4. Delegazioni'!K33</f>
        <v>-4.3E-3</v>
      </c>
      <c r="L33" s="42"/>
      <c r="M33" s="42"/>
      <c r="N33" s="42"/>
      <c r="O33" s="10"/>
      <c r="P33" s="11"/>
      <c r="Q33" s="12"/>
      <c r="R33" s="8"/>
      <c r="S33" s="8"/>
    </row>
    <row r="34" spans="2:19" s="7" customFormat="1" x14ac:dyDescent="0.2">
      <c r="B34" s="8" t="s">
        <v>60</v>
      </c>
      <c r="C34" s="10">
        <f>'[1]4. Delegazioni'!C34</f>
        <v>431</v>
      </c>
      <c r="D34" s="11">
        <f>'[1]4. Delegazioni'!D34</f>
        <v>5</v>
      </c>
      <c r="E34" s="20">
        <f>'[1]4. Delegazioni'!E34</f>
        <v>1.17E-2</v>
      </c>
      <c r="F34" s="10">
        <f>'[1]4. Delegazioni'!F34</f>
        <v>100</v>
      </c>
      <c r="G34" s="11">
        <f>'[1]4. Delegazioni'!G34</f>
        <v>-24</v>
      </c>
      <c r="H34" s="20">
        <f>'[1]4. Delegazioni'!H34</f>
        <v>-0.19350000000000001</v>
      </c>
      <c r="I34" s="10">
        <f>'[1]4. Delegazioni'!I34</f>
        <v>331</v>
      </c>
      <c r="J34" s="11">
        <f>'[1]4. Delegazioni'!J34</f>
        <v>29</v>
      </c>
      <c r="K34" s="20">
        <f>'[1]4. Delegazioni'!K34</f>
        <v>9.6000000000000002E-2</v>
      </c>
      <c r="L34" s="42"/>
      <c r="M34" s="42"/>
      <c r="N34" s="42"/>
      <c r="O34" s="10"/>
      <c r="P34" s="11"/>
      <c r="Q34" s="12"/>
      <c r="R34" s="8"/>
      <c r="S34" s="8"/>
    </row>
    <row r="35" spans="2:19" s="7" customFormat="1" x14ac:dyDescent="0.2">
      <c r="B35" s="8" t="s">
        <v>61</v>
      </c>
      <c r="C35" s="10">
        <f>'[1]4. Delegazioni'!C35</f>
        <v>1113</v>
      </c>
      <c r="D35" s="11">
        <f>'[1]4. Delegazioni'!D35</f>
        <v>170</v>
      </c>
      <c r="E35" s="20">
        <f>'[1]4. Delegazioni'!E35</f>
        <v>0.18029999999999999</v>
      </c>
      <c r="F35" s="10">
        <f>'[1]4. Delegazioni'!F35</f>
        <v>404</v>
      </c>
      <c r="G35" s="11">
        <f>'[1]4. Delegazioni'!G35</f>
        <v>79</v>
      </c>
      <c r="H35" s="20">
        <f>'[1]4. Delegazioni'!H35</f>
        <v>0.24310000000000001</v>
      </c>
      <c r="I35" s="10">
        <f>'[1]4. Delegazioni'!I35</f>
        <v>709</v>
      </c>
      <c r="J35" s="11">
        <f>'[1]4. Delegazioni'!J35</f>
        <v>91</v>
      </c>
      <c r="K35" s="20">
        <f>'[1]4. Delegazioni'!K35</f>
        <v>0.1472</v>
      </c>
      <c r="L35" s="42"/>
      <c r="M35" s="42"/>
      <c r="N35" s="42"/>
      <c r="O35" s="10"/>
      <c r="P35" s="11"/>
      <c r="Q35" s="12"/>
      <c r="R35" s="8"/>
      <c r="S35" s="8"/>
    </row>
    <row r="36" spans="2:19" s="7" customFormat="1" x14ac:dyDescent="0.2">
      <c r="B36" s="8" t="s">
        <v>62</v>
      </c>
      <c r="C36" s="10">
        <f>'[1]4. Delegazioni'!C36</f>
        <v>1860</v>
      </c>
      <c r="D36" s="11">
        <f>'[1]4. Delegazioni'!D36</f>
        <v>-227</v>
      </c>
      <c r="E36" s="20">
        <f>'[1]4. Delegazioni'!E36</f>
        <v>-0.10879999999999999</v>
      </c>
      <c r="F36" s="10">
        <f>'[1]4. Delegazioni'!F36</f>
        <v>777</v>
      </c>
      <c r="G36" s="11">
        <f>'[1]4. Delegazioni'!G36</f>
        <v>-109</v>
      </c>
      <c r="H36" s="20">
        <f>'[1]4. Delegazioni'!H36</f>
        <v>-0.123</v>
      </c>
      <c r="I36" s="10">
        <f>'[1]4. Delegazioni'!I36</f>
        <v>1083</v>
      </c>
      <c r="J36" s="11">
        <f>'[1]4. Delegazioni'!J36</f>
        <v>-118</v>
      </c>
      <c r="K36" s="20">
        <f>'[1]4. Delegazioni'!K36</f>
        <v>-9.8299999999999998E-2</v>
      </c>
      <c r="L36" s="42"/>
      <c r="M36" s="42"/>
      <c r="N36" s="42"/>
      <c r="O36" s="10"/>
      <c r="P36" s="11"/>
      <c r="Q36" s="12"/>
      <c r="R36" s="8"/>
      <c r="S36" s="8"/>
    </row>
    <row r="37" spans="2:19" s="7" customFormat="1" x14ac:dyDescent="0.2">
      <c r="B37" s="8" t="s">
        <v>63</v>
      </c>
      <c r="C37" s="10">
        <f>'[1]4. Delegazioni'!C37</f>
        <v>1954</v>
      </c>
      <c r="D37" s="11">
        <f>'[1]4. Delegazioni'!D37</f>
        <v>106</v>
      </c>
      <c r="E37" s="20">
        <f>'[1]4. Delegazioni'!E37</f>
        <v>5.74E-2</v>
      </c>
      <c r="F37" s="10">
        <f>'[1]4. Delegazioni'!F37</f>
        <v>721</v>
      </c>
      <c r="G37" s="11">
        <f>'[1]4. Delegazioni'!G37</f>
        <v>89</v>
      </c>
      <c r="H37" s="20">
        <f>'[1]4. Delegazioni'!H37</f>
        <v>0.14080000000000001</v>
      </c>
      <c r="I37" s="10">
        <f>'[1]4. Delegazioni'!I37</f>
        <v>1233</v>
      </c>
      <c r="J37" s="11">
        <f>'[1]4. Delegazioni'!J37</f>
        <v>17</v>
      </c>
      <c r="K37" s="20">
        <f>'[1]4. Delegazioni'!K37</f>
        <v>1.4E-2</v>
      </c>
      <c r="L37" s="42"/>
      <c r="M37" s="42"/>
      <c r="N37" s="42"/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10">
        <f>'[1]4. Delegazioni'!C38</f>
        <v>19339</v>
      </c>
      <c r="D38" s="11">
        <f>'[1]4. Delegazioni'!D38</f>
        <v>1275</v>
      </c>
      <c r="E38" s="20">
        <f>'[1]4. Delegazioni'!E38</f>
        <v>7.0599999999999996E-2</v>
      </c>
      <c r="F38" s="10">
        <f>'[1]4. Delegazioni'!F38</f>
        <v>8868</v>
      </c>
      <c r="G38" s="11">
        <f>'[1]4. Delegazioni'!G38</f>
        <v>862</v>
      </c>
      <c r="H38" s="20">
        <f>'[1]4. Delegazioni'!H38</f>
        <v>0.1077</v>
      </c>
      <c r="I38" s="10">
        <f>'[1]4. Delegazioni'!I38</f>
        <v>10471</v>
      </c>
      <c r="J38" s="11">
        <f>'[1]4. Delegazioni'!J38</f>
        <v>413</v>
      </c>
      <c r="K38" s="20">
        <f>'[1]4. Delegazioni'!K38</f>
        <v>4.1099999999999998E-2</v>
      </c>
      <c r="L38" s="42"/>
      <c r="M38" s="42"/>
      <c r="N38" s="42"/>
    </row>
    <row r="39" spans="2:19" s="7" customFormat="1" x14ac:dyDescent="0.2">
      <c r="B39" s="8" t="s">
        <v>40</v>
      </c>
      <c r="C39" s="10">
        <f>'[1]4. Delegazioni'!C39</f>
        <v>3278</v>
      </c>
      <c r="D39" s="11">
        <f>'[1]4. Delegazioni'!D39</f>
        <v>-53</v>
      </c>
      <c r="E39" s="20">
        <f>'[1]4. Delegazioni'!E39</f>
        <v>-1.5900000000000001E-2</v>
      </c>
      <c r="F39" s="10">
        <f>'[1]4. Delegazioni'!F39</f>
        <v>1169</v>
      </c>
      <c r="G39" s="11">
        <f>'[1]4. Delegazioni'!G39</f>
        <v>-36</v>
      </c>
      <c r="H39" s="20">
        <f>'[1]4. Delegazioni'!H39</f>
        <v>-2.9899999999999999E-2</v>
      </c>
      <c r="I39" s="10">
        <f>'[1]4. Delegazioni'!I39</f>
        <v>2109</v>
      </c>
      <c r="J39" s="11">
        <f>'[1]4. Delegazioni'!J39</f>
        <v>-17</v>
      </c>
      <c r="K39" s="20">
        <f>'[1]4. Delegazioni'!K39</f>
        <v>-8.0000000000000002E-3</v>
      </c>
      <c r="L39" s="42"/>
      <c r="M39" s="42"/>
      <c r="N39" s="42"/>
    </row>
    <row r="40" spans="2:19" s="7" customFormat="1" x14ac:dyDescent="0.2">
      <c r="B40" s="8" t="s">
        <v>9</v>
      </c>
      <c r="C40" s="10">
        <f>'[1]4. Delegazioni'!C40</f>
        <v>817</v>
      </c>
      <c r="D40" s="11">
        <f>'[1]4. Delegazioni'!D40</f>
        <v>-65</v>
      </c>
      <c r="E40" s="20">
        <f>'[1]4. Delegazioni'!E40</f>
        <v>-7.3700000000000002E-2</v>
      </c>
      <c r="F40" s="10">
        <f>'[1]4. Delegazioni'!F40</f>
        <v>416</v>
      </c>
      <c r="G40" s="11">
        <f>'[1]4. Delegazioni'!G40</f>
        <v>23</v>
      </c>
      <c r="H40" s="20">
        <f>'[1]4. Delegazioni'!H40</f>
        <v>5.8500000000000003E-2</v>
      </c>
      <c r="I40" s="10">
        <f>'[1]4. Delegazioni'!I40</f>
        <v>401</v>
      </c>
      <c r="J40" s="11">
        <f>'[1]4. Delegazioni'!J40</f>
        <v>-88</v>
      </c>
      <c r="K40" s="20">
        <f>'[1]4. Delegazioni'!K40</f>
        <v>-0.18</v>
      </c>
      <c r="L40" s="42"/>
      <c r="M40" s="42"/>
      <c r="N40" s="42"/>
    </row>
    <row r="41" spans="2:19" s="7" customFormat="1" x14ac:dyDescent="0.2">
      <c r="B41" s="8" t="s">
        <v>41</v>
      </c>
      <c r="C41" s="10">
        <f>'[1]4. Delegazioni'!C41</f>
        <v>7688</v>
      </c>
      <c r="D41" s="11">
        <f>'[1]4. Delegazioni'!D41</f>
        <v>663</v>
      </c>
      <c r="E41" s="20">
        <f>'[1]4. Delegazioni'!E41</f>
        <v>9.4399999999999998E-2</v>
      </c>
      <c r="F41" s="10">
        <f>'[1]4. Delegazioni'!F41</f>
        <v>2658</v>
      </c>
      <c r="G41" s="11">
        <f>'[1]4. Delegazioni'!G41</f>
        <v>250</v>
      </c>
      <c r="H41" s="20">
        <f>'[1]4. Delegazioni'!H41</f>
        <v>0.1038</v>
      </c>
      <c r="I41" s="10">
        <f>'[1]4. Delegazioni'!I41</f>
        <v>5030</v>
      </c>
      <c r="J41" s="11">
        <f>'[1]4. Delegazioni'!J41</f>
        <v>413</v>
      </c>
      <c r="K41" s="20">
        <f>'[1]4. Delegazioni'!K41</f>
        <v>8.9499999999999996E-2</v>
      </c>
      <c r="L41" s="42"/>
      <c r="M41" s="42"/>
      <c r="N41" s="42"/>
    </row>
    <row r="42" spans="2:19" s="7" customFormat="1" x14ac:dyDescent="0.2">
      <c r="B42" s="8" t="s">
        <v>42</v>
      </c>
      <c r="C42" s="10">
        <f>'[1]4. Delegazioni'!C42</f>
        <v>7588</v>
      </c>
      <c r="D42" s="11">
        <f>'[1]4. Delegazioni'!D42</f>
        <v>-283</v>
      </c>
      <c r="E42" s="20">
        <f>'[1]4. Delegazioni'!E42</f>
        <v>-3.5999999999999997E-2</v>
      </c>
      <c r="F42" s="10">
        <f>'[1]4. Delegazioni'!F42</f>
        <v>2924</v>
      </c>
      <c r="G42" s="11">
        <f>'[1]4. Delegazioni'!G42</f>
        <v>-204</v>
      </c>
      <c r="H42" s="20">
        <f>'[1]4. Delegazioni'!H42</f>
        <v>-6.5199999999999994E-2</v>
      </c>
      <c r="I42" s="10">
        <f>'[1]4. Delegazioni'!I42</f>
        <v>4664</v>
      </c>
      <c r="J42" s="11">
        <f>'[1]4. Delegazioni'!J42</f>
        <v>-79</v>
      </c>
      <c r="K42" s="20">
        <f>'[1]4. Delegazioni'!K42</f>
        <v>-1.67E-2</v>
      </c>
      <c r="L42" s="42"/>
      <c r="M42" s="42"/>
      <c r="N42" s="42"/>
    </row>
    <row r="43" spans="2:19" s="7" customFormat="1" x14ac:dyDescent="0.2">
      <c r="B43" s="8" t="s">
        <v>7</v>
      </c>
      <c r="C43" s="10">
        <f>'[1]4. Delegazioni'!C43</f>
        <v>5766</v>
      </c>
      <c r="D43" s="11">
        <f>'[1]4. Delegazioni'!D43</f>
        <v>-380</v>
      </c>
      <c r="E43" s="20">
        <f>'[1]4. Delegazioni'!E43</f>
        <v>-6.1800000000000001E-2</v>
      </c>
      <c r="F43" s="10">
        <f>'[1]4. Delegazioni'!F43</f>
        <v>2233</v>
      </c>
      <c r="G43" s="11">
        <f>'[1]4. Delegazioni'!G43</f>
        <v>-148</v>
      </c>
      <c r="H43" s="20">
        <f>'[1]4. Delegazioni'!H43</f>
        <v>-6.2199999999999998E-2</v>
      </c>
      <c r="I43" s="10">
        <f>'[1]4. Delegazioni'!I43</f>
        <v>3533</v>
      </c>
      <c r="J43" s="11">
        <f>'[1]4. Delegazioni'!J43</f>
        <v>-232</v>
      </c>
      <c r="K43" s="20">
        <f>'[1]4. Delegazioni'!K43</f>
        <v>-6.1600000000000002E-2</v>
      </c>
      <c r="L43" s="42"/>
      <c r="M43" s="42"/>
      <c r="N43" s="42"/>
    </row>
    <row r="44" spans="2:19" s="7" customFormat="1" x14ac:dyDescent="0.2">
      <c r="B44" s="8" t="s">
        <v>43</v>
      </c>
      <c r="C44" s="10">
        <f>'[1]4. Delegazioni'!C44</f>
        <v>2579</v>
      </c>
      <c r="D44" s="11">
        <f>'[1]4. Delegazioni'!D44</f>
        <v>34</v>
      </c>
      <c r="E44" s="20">
        <f>'[1]4. Delegazioni'!E44</f>
        <v>1.34E-2</v>
      </c>
      <c r="F44" s="10">
        <f>'[1]4. Delegazioni'!F44</f>
        <v>938</v>
      </c>
      <c r="G44" s="11">
        <f>'[1]4. Delegazioni'!G44</f>
        <v>84</v>
      </c>
      <c r="H44" s="20">
        <f>'[1]4. Delegazioni'!H44</f>
        <v>9.8400000000000001E-2</v>
      </c>
      <c r="I44" s="10">
        <f>'[1]4. Delegazioni'!I44</f>
        <v>1641</v>
      </c>
      <c r="J44" s="11">
        <f>'[1]4. Delegazioni'!J44</f>
        <v>-50</v>
      </c>
      <c r="K44" s="20">
        <f>'[1]4. Delegazioni'!K44</f>
        <v>-2.9600000000000001E-2</v>
      </c>
      <c r="L44" s="42"/>
      <c r="M44" s="42"/>
      <c r="N44" s="42"/>
    </row>
    <row r="45" spans="2:19" s="7" customFormat="1" x14ac:dyDescent="0.2">
      <c r="B45" s="8" t="s">
        <v>44</v>
      </c>
      <c r="C45" s="10">
        <f>'[1]4. Delegazioni'!C45</f>
        <v>2789</v>
      </c>
      <c r="D45" s="11">
        <f>'[1]4. Delegazioni'!D45</f>
        <v>80</v>
      </c>
      <c r="E45" s="20">
        <f>'[1]4. Delegazioni'!E45</f>
        <v>2.9499999999999998E-2</v>
      </c>
      <c r="F45" s="10">
        <f>'[1]4. Delegazioni'!F45</f>
        <v>1156</v>
      </c>
      <c r="G45" s="11">
        <f>'[1]4. Delegazioni'!G45</f>
        <v>90</v>
      </c>
      <c r="H45" s="20">
        <f>'[1]4. Delegazioni'!H45</f>
        <v>8.4400000000000003E-2</v>
      </c>
      <c r="I45" s="10">
        <f>'[1]4. Delegazioni'!I45</f>
        <v>1633</v>
      </c>
      <c r="J45" s="11">
        <f>'[1]4. Delegazioni'!J45</f>
        <v>-10</v>
      </c>
      <c r="K45" s="20">
        <f>'[1]4. Delegazioni'!K45</f>
        <v>-6.1000000000000004E-3</v>
      </c>
      <c r="L45" s="42"/>
      <c r="M45" s="42"/>
      <c r="N45" s="42"/>
    </row>
    <row r="46" spans="2:19" s="7" customFormat="1" ht="21" customHeight="1" x14ac:dyDescent="0.2">
      <c r="B46" s="13" t="s">
        <v>144</v>
      </c>
      <c r="C46" s="14">
        <f>'4. Sesso, nazionalità, età'!C25</f>
        <v>60259</v>
      </c>
      <c r="D46" s="47">
        <f>'4. Sesso, nazionalità, età'!D25</f>
        <v>1675</v>
      </c>
      <c r="E46" s="15">
        <f>'4. Sesso, nazionalità, età'!E25</f>
        <v>2.8591424279666804E-2</v>
      </c>
      <c r="F46" s="14">
        <f>'4. Sesso, nazionalità, età'!F25</f>
        <v>24103</v>
      </c>
      <c r="G46" s="47">
        <f>'4. Sesso, nazionalità, età'!G25</f>
        <v>1051</v>
      </c>
      <c r="H46" s="15">
        <f>'4. Sesso, nazionalità, età'!H25</f>
        <v>4.5592573312510848E-2</v>
      </c>
      <c r="I46" s="14">
        <f>'4. Sesso, nazionalità, età'!I25</f>
        <v>36156</v>
      </c>
      <c r="J46" s="47">
        <f>'4. Sesso, nazionalità, età'!J25</f>
        <v>624</v>
      </c>
      <c r="K46" s="15">
        <f>'4. Sesso, nazionalità, età'!K25</f>
        <v>1.7561634582911177E-2</v>
      </c>
      <c r="L46" s="42"/>
      <c r="M46" s="42"/>
      <c r="N46" s="42"/>
    </row>
    <row r="47" spans="2:19" s="7" customFormat="1" ht="24.95" customHeight="1" x14ac:dyDescent="0.2">
      <c r="B47" s="21" t="s">
        <v>47</v>
      </c>
      <c r="C47" s="21"/>
      <c r="D47" s="21"/>
      <c r="E47" s="21"/>
      <c r="F47" s="21"/>
      <c r="G47" s="21"/>
      <c r="H47" s="21"/>
      <c r="I47" s="21"/>
      <c r="J47" s="21"/>
      <c r="K47" s="21"/>
      <c r="L47" s="42"/>
      <c r="M47" s="42"/>
      <c r="N47" s="42"/>
    </row>
    <row r="50" spans="2:19" s="6" customFormat="1" ht="24.95" customHeight="1" x14ac:dyDescent="0.25">
      <c r="B50" s="46" t="s">
        <v>249</v>
      </c>
      <c r="C50" s="46"/>
      <c r="D50" s="46"/>
      <c r="E50" s="46"/>
      <c r="F50" s="46"/>
      <c r="G50" s="46"/>
      <c r="H50" s="46"/>
      <c r="I50" s="46"/>
      <c r="J50" s="46"/>
      <c r="K50" s="46"/>
      <c r="L50" s="42"/>
      <c r="M50" s="42"/>
      <c r="N50" s="42"/>
      <c r="O50" s="1"/>
      <c r="P50" s="1"/>
      <c r="Q50" s="1"/>
    </row>
    <row r="51" spans="2:19" s="7" customFormat="1" ht="15" customHeight="1" x14ac:dyDescent="0.2">
      <c r="B51" s="162" t="s">
        <v>85</v>
      </c>
      <c r="C51" s="167" t="s">
        <v>55</v>
      </c>
      <c r="D51" s="167"/>
      <c r="E51" s="167"/>
      <c r="F51" s="160" t="s">
        <v>2</v>
      </c>
      <c r="G51" s="160"/>
      <c r="H51" s="160"/>
      <c r="I51" s="160"/>
      <c r="J51" s="160"/>
      <c r="K51" s="160"/>
      <c r="L51" s="42"/>
      <c r="M51" s="42"/>
      <c r="N51" s="42"/>
    </row>
    <row r="52" spans="2:19" s="7" customFormat="1" ht="30.75" customHeight="1" x14ac:dyDescent="0.2">
      <c r="B52" s="163"/>
      <c r="C52" s="168"/>
      <c r="D52" s="168"/>
      <c r="E52" s="168"/>
      <c r="F52" s="164" t="s">
        <v>29</v>
      </c>
      <c r="G52" s="164"/>
      <c r="H52" s="164"/>
      <c r="I52" s="164" t="s">
        <v>30</v>
      </c>
      <c r="J52" s="164"/>
      <c r="K52" s="164"/>
      <c r="L52" s="42"/>
      <c r="M52" s="42"/>
      <c r="N52" s="42"/>
    </row>
    <row r="53" spans="2:19" s="7" customFormat="1" ht="42" customHeight="1" x14ac:dyDescent="0.2">
      <c r="B53" s="9"/>
      <c r="C53" s="67" t="s">
        <v>268</v>
      </c>
      <c r="D53" s="68" t="s">
        <v>169</v>
      </c>
      <c r="E53" s="68" t="s">
        <v>170</v>
      </c>
      <c r="F53" s="67" t="s">
        <v>268</v>
      </c>
      <c r="G53" s="68" t="s">
        <v>169</v>
      </c>
      <c r="H53" s="68" t="s">
        <v>170</v>
      </c>
      <c r="I53" s="67" t="s">
        <v>268</v>
      </c>
      <c r="J53" s="68" t="s">
        <v>169</v>
      </c>
      <c r="K53" s="68" t="s">
        <v>170</v>
      </c>
      <c r="L53" s="42"/>
      <c r="M53" s="42"/>
      <c r="N53" s="42"/>
    </row>
    <row r="54" spans="2:19" s="7" customFormat="1" x14ac:dyDescent="0.2">
      <c r="B54" s="8" t="s">
        <v>58</v>
      </c>
      <c r="C54" s="43">
        <f>'[1]4. Delegazioni'!C54</f>
        <v>4413</v>
      </c>
      <c r="D54" s="44">
        <f>'[1]4. Delegazioni'!D54</f>
        <v>380</v>
      </c>
      <c r="E54" s="45">
        <f>'[1]4. Delegazioni'!E54</f>
        <v>9.4200000000000006E-2</v>
      </c>
      <c r="F54" s="43">
        <f>'[1]4. Delegazioni'!F54</f>
        <v>3860</v>
      </c>
      <c r="G54" s="44">
        <f>'[1]4. Delegazioni'!G54</f>
        <v>281</v>
      </c>
      <c r="H54" s="45">
        <f>'[1]4. Delegazioni'!H54</f>
        <v>7.85E-2</v>
      </c>
      <c r="I54" s="43">
        <f>'[1]4. Delegazioni'!I54</f>
        <v>553</v>
      </c>
      <c r="J54" s="44">
        <f>'[1]4. Delegazioni'!J54</f>
        <v>99</v>
      </c>
      <c r="K54" s="45">
        <f>'[1]4. Delegazioni'!K54</f>
        <v>0.21809999999999999</v>
      </c>
      <c r="L54" s="42"/>
      <c r="M54" s="42"/>
      <c r="N54" s="42"/>
      <c r="O54" s="10"/>
      <c r="P54" s="11"/>
      <c r="Q54" s="12"/>
      <c r="R54" s="8"/>
      <c r="S54" s="8"/>
    </row>
    <row r="55" spans="2:19" s="7" customFormat="1" x14ac:dyDescent="0.2">
      <c r="B55" s="8" t="s">
        <v>59</v>
      </c>
      <c r="C55" s="10">
        <f>'[1]4. Delegazioni'!C55</f>
        <v>644</v>
      </c>
      <c r="D55" s="11">
        <f>'[1]4. Delegazioni'!D55</f>
        <v>-30</v>
      </c>
      <c r="E55" s="20">
        <f>'[1]4. Delegazioni'!E55</f>
        <v>-4.4499999999999998E-2</v>
      </c>
      <c r="F55" s="10">
        <f>'[1]4. Delegazioni'!F55</f>
        <v>521</v>
      </c>
      <c r="G55" s="11">
        <f>'[1]4. Delegazioni'!G55</f>
        <v>-20</v>
      </c>
      <c r="H55" s="20">
        <f>'[1]4. Delegazioni'!H55</f>
        <v>-3.6999999999999998E-2</v>
      </c>
      <c r="I55" s="10">
        <f>'[1]4. Delegazioni'!I55</f>
        <v>123</v>
      </c>
      <c r="J55" s="11">
        <f>'[1]4. Delegazioni'!J55</f>
        <v>-10</v>
      </c>
      <c r="K55" s="20">
        <f>'[1]4. Delegazioni'!K55</f>
        <v>-7.5200000000000003E-2</v>
      </c>
      <c r="L55" s="42"/>
      <c r="M55" s="42"/>
      <c r="N55" s="42"/>
      <c r="O55" s="10"/>
      <c r="P55" s="11"/>
      <c r="Q55" s="12"/>
      <c r="R55" s="8"/>
      <c r="S55" s="8"/>
    </row>
    <row r="56" spans="2:19" s="7" customFormat="1" x14ac:dyDescent="0.2">
      <c r="B56" s="8" t="s">
        <v>60</v>
      </c>
      <c r="C56" s="10">
        <f>'[1]4. Delegazioni'!C56</f>
        <v>431</v>
      </c>
      <c r="D56" s="11">
        <f>'[1]4. Delegazioni'!D56</f>
        <v>5</v>
      </c>
      <c r="E56" s="20">
        <f>'[1]4. Delegazioni'!E56</f>
        <v>1.17E-2</v>
      </c>
      <c r="F56" s="10">
        <f>'[1]4. Delegazioni'!F56</f>
        <v>367</v>
      </c>
      <c r="G56" s="11">
        <f>'[1]4. Delegazioni'!G56</f>
        <v>9</v>
      </c>
      <c r="H56" s="20">
        <f>'[1]4. Delegazioni'!H56</f>
        <v>2.5100000000000001E-2</v>
      </c>
      <c r="I56" s="10">
        <f>'[1]4. Delegazioni'!I56</f>
        <v>64</v>
      </c>
      <c r="J56" s="11">
        <f>'[1]4. Delegazioni'!J56</f>
        <v>-4</v>
      </c>
      <c r="K56" s="20">
        <f>'[1]4. Delegazioni'!K56</f>
        <v>-5.8799999999999998E-2</v>
      </c>
      <c r="L56" s="42"/>
      <c r="M56" s="42"/>
      <c r="N56" s="42"/>
      <c r="O56" s="10"/>
      <c r="P56" s="11"/>
      <c r="Q56" s="12"/>
      <c r="R56" s="8"/>
      <c r="S56" s="8"/>
    </row>
    <row r="57" spans="2:19" s="7" customFormat="1" x14ac:dyDescent="0.2">
      <c r="B57" s="8" t="s">
        <v>61</v>
      </c>
      <c r="C57" s="10">
        <f>'[1]4. Delegazioni'!C57</f>
        <v>1113</v>
      </c>
      <c r="D57" s="11">
        <f>'[1]4. Delegazioni'!D57</f>
        <v>170</v>
      </c>
      <c r="E57" s="20">
        <f>'[1]4. Delegazioni'!E57</f>
        <v>0.18029999999999999</v>
      </c>
      <c r="F57" s="10">
        <f>'[1]4. Delegazioni'!F57</f>
        <v>971</v>
      </c>
      <c r="G57" s="11">
        <f>'[1]4. Delegazioni'!G57</f>
        <v>160</v>
      </c>
      <c r="H57" s="20">
        <f>'[1]4. Delegazioni'!H57</f>
        <v>0.1973</v>
      </c>
      <c r="I57" s="10">
        <f>'[1]4. Delegazioni'!I57</f>
        <v>142</v>
      </c>
      <c r="J57" s="11">
        <f>'[1]4. Delegazioni'!J57</f>
        <v>10</v>
      </c>
      <c r="K57" s="20">
        <f>'[1]4. Delegazioni'!K57</f>
        <v>7.5800000000000006E-2</v>
      </c>
      <c r="L57" s="42"/>
      <c r="M57" s="42"/>
      <c r="N57" s="42"/>
      <c r="O57" s="10"/>
      <c r="P57" s="11"/>
      <c r="Q57" s="12"/>
      <c r="R57" s="8"/>
      <c r="S57" s="8"/>
    </row>
    <row r="58" spans="2:19" s="7" customFormat="1" x14ac:dyDescent="0.2">
      <c r="B58" s="8" t="s">
        <v>62</v>
      </c>
      <c r="C58" s="10">
        <f>'[1]4. Delegazioni'!C58</f>
        <v>1860</v>
      </c>
      <c r="D58" s="11">
        <f>'[1]4. Delegazioni'!D58</f>
        <v>-227</v>
      </c>
      <c r="E58" s="20">
        <f>'[1]4. Delegazioni'!E58</f>
        <v>-0.10879999999999999</v>
      </c>
      <c r="F58" s="10">
        <f>'[1]4. Delegazioni'!F58</f>
        <v>1646</v>
      </c>
      <c r="G58" s="11">
        <f>'[1]4. Delegazioni'!G58</f>
        <v>-203</v>
      </c>
      <c r="H58" s="20">
        <f>'[1]4. Delegazioni'!H58</f>
        <v>-0.10979999999999999</v>
      </c>
      <c r="I58" s="10">
        <f>'[1]4. Delegazioni'!I58</f>
        <v>214</v>
      </c>
      <c r="J58" s="11">
        <f>'[1]4. Delegazioni'!J58</f>
        <v>-24</v>
      </c>
      <c r="K58" s="20">
        <f>'[1]4. Delegazioni'!K58</f>
        <v>-0.1008</v>
      </c>
      <c r="L58" s="42"/>
      <c r="M58" s="42"/>
      <c r="N58" s="42"/>
      <c r="O58" s="10"/>
      <c r="P58" s="11"/>
      <c r="Q58" s="12"/>
      <c r="R58" s="8"/>
      <c r="S58" s="8"/>
    </row>
    <row r="59" spans="2:19" s="7" customFormat="1" x14ac:dyDescent="0.2">
      <c r="B59" s="8" t="s">
        <v>63</v>
      </c>
      <c r="C59" s="10">
        <f>'[1]4. Delegazioni'!C59</f>
        <v>1954</v>
      </c>
      <c r="D59" s="11">
        <f>'[1]4. Delegazioni'!D59</f>
        <v>106</v>
      </c>
      <c r="E59" s="20">
        <f>'[1]4. Delegazioni'!E59</f>
        <v>5.74E-2</v>
      </c>
      <c r="F59" s="10">
        <f>'[1]4. Delegazioni'!F59</f>
        <v>1649</v>
      </c>
      <c r="G59" s="11">
        <f>'[1]4. Delegazioni'!G59</f>
        <v>27</v>
      </c>
      <c r="H59" s="20">
        <f>'[1]4. Delegazioni'!H59</f>
        <v>1.66E-2</v>
      </c>
      <c r="I59" s="10">
        <f>'[1]4. Delegazioni'!I59</f>
        <v>305</v>
      </c>
      <c r="J59" s="11">
        <f>'[1]4. Delegazioni'!J59</f>
        <v>79</v>
      </c>
      <c r="K59" s="20">
        <f>'[1]4. Delegazioni'!K59</f>
        <v>0.34960000000000002</v>
      </c>
      <c r="L59" s="42"/>
      <c r="M59" s="42"/>
      <c r="N59" s="42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10">
        <f>'[1]4. Delegazioni'!C60</f>
        <v>19339</v>
      </c>
      <c r="D60" s="11">
        <f>'[1]4. Delegazioni'!D60</f>
        <v>1275</v>
      </c>
      <c r="E60" s="20">
        <f>'[1]4. Delegazioni'!E60</f>
        <v>7.0599999999999996E-2</v>
      </c>
      <c r="F60" s="10">
        <f>'[1]4. Delegazioni'!F60</f>
        <v>14148</v>
      </c>
      <c r="G60" s="11">
        <f>'[1]4. Delegazioni'!G60</f>
        <v>433</v>
      </c>
      <c r="H60" s="20">
        <f>'[1]4. Delegazioni'!H60</f>
        <v>3.1600000000000003E-2</v>
      </c>
      <c r="I60" s="10">
        <f>'[1]4. Delegazioni'!I60</f>
        <v>5191</v>
      </c>
      <c r="J60" s="11">
        <f>'[1]4. Delegazioni'!J60</f>
        <v>842</v>
      </c>
      <c r="K60" s="20">
        <f>'[1]4. Delegazioni'!K60</f>
        <v>0.19359999999999999</v>
      </c>
      <c r="L60" s="42"/>
      <c r="M60" s="42"/>
      <c r="N60" s="42"/>
    </row>
    <row r="61" spans="2:19" s="7" customFormat="1" x14ac:dyDescent="0.2">
      <c r="B61" s="8" t="s">
        <v>40</v>
      </c>
      <c r="C61" s="10">
        <f>'[1]4. Delegazioni'!C61</f>
        <v>3278</v>
      </c>
      <c r="D61" s="11">
        <f>'[1]4. Delegazioni'!D61</f>
        <v>-53</v>
      </c>
      <c r="E61" s="20">
        <f>'[1]4. Delegazioni'!E61</f>
        <v>-1.5900000000000001E-2</v>
      </c>
      <c r="F61" s="10">
        <f>'[1]4. Delegazioni'!F61</f>
        <v>2851</v>
      </c>
      <c r="G61" s="11">
        <f>'[1]4. Delegazioni'!G61</f>
        <v>-15</v>
      </c>
      <c r="H61" s="20">
        <f>'[1]4. Delegazioni'!H61</f>
        <v>-5.1999999999999998E-3</v>
      </c>
      <c r="I61" s="10">
        <f>'[1]4. Delegazioni'!I61</f>
        <v>427</v>
      </c>
      <c r="J61" s="11">
        <f>'[1]4. Delegazioni'!J61</f>
        <v>-38</v>
      </c>
      <c r="K61" s="20">
        <f>'[1]4. Delegazioni'!K61</f>
        <v>-8.1699999999999995E-2</v>
      </c>
      <c r="L61" s="42"/>
      <c r="M61" s="42"/>
      <c r="N61" s="42"/>
    </row>
    <row r="62" spans="2:19" s="7" customFormat="1" x14ac:dyDescent="0.2">
      <c r="B62" s="8" t="s">
        <v>9</v>
      </c>
      <c r="C62" s="10">
        <f>'[1]4. Delegazioni'!C62</f>
        <v>817</v>
      </c>
      <c r="D62" s="11">
        <f>'[1]4. Delegazioni'!D62</f>
        <v>-65</v>
      </c>
      <c r="E62" s="20">
        <f>'[1]4. Delegazioni'!E62</f>
        <v>-7.3700000000000002E-2</v>
      </c>
      <c r="F62" s="10">
        <f>'[1]4. Delegazioni'!F62</f>
        <v>668</v>
      </c>
      <c r="G62" s="11">
        <f>'[1]4. Delegazioni'!G62</f>
        <v>-43</v>
      </c>
      <c r="H62" s="20">
        <f>'[1]4. Delegazioni'!H62</f>
        <v>-6.0499999999999998E-2</v>
      </c>
      <c r="I62" s="10">
        <f>'[1]4. Delegazioni'!I62</f>
        <v>149</v>
      </c>
      <c r="J62" s="11">
        <f>'[1]4. Delegazioni'!J62</f>
        <v>-22</v>
      </c>
      <c r="K62" s="20">
        <f>'[1]4. Delegazioni'!K62</f>
        <v>-0.12870000000000001</v>
      </c>
      <c r="L62" s="42"/>
      <c r="M62" s="42"/>
      <c r="N62" s="42"/>
    </row>
    <row r="63" spans="2:19" s="7" customFormat="1" x14ac:dyDescent="0.2">
      <c r="B63" s="8" t="s">
        <v>41</v>
      </c>
      <c r="C63" s="10">
        <f>'[1]4. Delegazioni'!C63</f>
        <v>7688</v>
      </c>
      <c r="D63" s="11">
        <f>'[1]4. Delegazioni'!D63</f>
        <v>663</v>
      </c>
      <c r="E63" s="20">
        <f>'[1]4. Delegazioni'!E63</f>
        <v>9.4399999999999998E-2</v>
      </c>
      <c r="F63" s="10">
        <f>'[1]4. Delegazioni'!F63</f>
        <v>6358</v>
      </c>
      <c r="G63" s="11">
        <f>'[1]4. Delegazioni'!G63</f>
        <v>473</v>
      </c>
      <c r="H63" s="20">
        <f>'[1]4. Delegazioni'!H63</f>
        <v>8.0399999999999999E-2</v>
      </c>
      <c r="I63" s="10">
        <f>'[1]4. Delegazioni'!I63</f>
        <v>1330</v>
      </c>
      <c r="J63" s="11">
        <f>'[1]4. Delegazioni'!J63</f>
        <v>190</v>
      </c>
      <c r="K63" s="20">
        <f>'[1]4. Delegazioni'!K63</f>
        <v>0.16669999999999999</v>
      </c>
      <c r="L63" s="42"/>
      <c r="M63" s="42"/>
      <c r="N63" s="42"/>
    </row>
    <row r="64" spans="2:19" s="7" customFormat="1" x14ac:dyDescent="0.2">
      <c r="B64" s="8" t="s">
        <v>42</v>
      </c>
      <c r="C64" s="10">
        <f>'[1]4. Delegazioni'!C64</f>
        <v>7588</v>
      </c>
      <c r="D64" s="11">
        <f>'[1]4. Delegazioni'!D64</f>
        <v>-283</v>
      </c>
      <c r="E64" s="20">
        <f>'[1]4. Delegazioni'!E64</f>
        <v>-3.5999999999999997E-2</v>
      </c>
      <c r="F64" s="10">
        <f>'[1]4. Delegazioni'!F64</f>
        <v>6104</v>
      </c>
      <c r="G64" s="11">
        <f>'[1]4. Delegazioni'!G64</f>
        <v>-353</v>
      </c>
      <c r="H64" s="20">
        <f>'[1]4. Delegazioni'!H64</f>
        <v>-5.4699999999999999E-2</v>
      </c>
      <c r="I64" s="10">
        <f>'[1]4. Delegazioni'!I64</f>
        <v>1484</v>
      </c>
      <c r="J64" s="11">
        <f>'[1]4. Delegazioni'!J64</f>
        <v>70</v>
      </c>
      <c r="K64" s="20">
        <f>'[1]4. Delegazioni'!K64</f>
        <v>4.9500000000000002E-2</v>
      </c>
      <c r="L64" s="42"/>
      <c r="M64" s="42"/>
      <c r="N64" s="42"/>
    </row>
    <row r="65" spans="2:19" s="7" customFormat="1" x14ac:dyDescent="0.2">
      <c r="B65" s="8" t="s">
        <v>7</v>
      </c>
      <c r="C65" s="10">
        <f>'[1]4. Delegazioni'!C65</f>
        <v>5766</v>
      </c>
      <c r="D65" s="11">
        <f>'[1]4. Delegazioni'!D65</f>
        <v>-380</v>
      </c>
      <c r="E65" s="20">
        <f>'[1]4. Delegazioni'!E65</f>
        <v>-6.1800000000000001E-2</v>
      </c>
      <c r="F65" s="10">
        <f>'[1]4. Delegazioni'!F65</f>
        <v>4414</v>
      </c>
      <c r="G65" s="11">
        <f>'[1]4. Delegazioni'!G65</f>
        <v>-552</v>
      </c>
      <c r="H65" s="20">
        <f>'[1]4. Delegazioni'!H65</f>
        <v>-0.11119999999999999</v>
      </c>
      <c r="I65" s="10">
        <f>'[1]4. Delegazioni'!I65</f>
        <v>1352</v>
      </c>
      <c r="J65" s="11">
        <f>'[1]4. Delegazioni'!J65</f>
        <v>172</v>
      </c>
      <c r="K65" s="20">
        <f>'[1]4. Delegazioni'!K65</f>
        <v>0.14580000000000001</v>
      </c>
      <c r="L65" s="42"/>
      <c r="M65" s="42"/>
      <c r="N65" s="42"/>
    </row>
    <row r="66" spans="2:19" s="7" customFormat="1" x14ac:dyDescent="0.2">
      <c r="B66" s="8" t="s">
        <v>43</v>
      </c>
      <c r="C66" s="10">
        <f>'[1]4. Delegazioni'!C66</f>
        <v>2579</v>
      </c>
      <c r="D66" s="11">
        <f>'[1]4. Delegazioni'!D66</f>
        <v>34</v>
      </c>
      <c r="E66" s="20">
        <f>'[1]4. Delegazioni'!E66</f>
        <v>1.34E-2</v>
      </c>
      <c r="F66" s="10">
        <f>'[1]4. Delegazioni'!F66</f>
        <v>2194</v>
      </c>
      <c r="G66" s="11">
        <f>'[1]4. Delegazioni'!G66</f>
        <v>18</v>
      </c>
      <c r="H66" s="20">
        <f>'[1]4. Delegazioni'!H66</f>
        <v>8.3000000000000001E-3</v>
      </c>
      <c r="I66" s="10">
        <f>'[1]4. Delegazioni'!I66</f>
        <v>385</v>
      </c>
      <c r="J66" s="11">
        <f>'[1]4. Delegazioni'!J66</f>
        <v>16</v>
      </c>
      <c r="K66" s="20">
        <f>'[1]4. Delegazioni'!K66</f>
        <v>4.3400000000000001E-2</v>
      </c>
      <c r="L66" s="42"/>
      <c r="M66" s="42"/>
      <c r="N66" s="42"/>
    </row>
    <row r="67" spans="2:19" s="7" customFormat="1" x14ac:dyDescent="0.2">
      <c r="B67" s="8" t="s">
        <v>44</v>
      </c>
      <c r="C67" s="10">
        <f>'[1]4. Delegazioni'!C67</f>
        <v>2789</v>
      </c>
      <c r="D67" s="11">
        <f>'[1]4. Delegazioni'!D67</f>
        <v>80</v>
      </c>
      <c r="E67" s="20">
        <f>'[1]4. Delegazioni'!E67</f>
        <v>2.9499999999999998E-2</v>
      </c>
      <c r="F67" s="10">
        <f>'[1]4. Delegazioni'!F67</f>
        <v>2205</v>
      </c>
      <c r="G67" s="11">
        <f>'[1]4. Delegazioni'!G67</f>
        <v>-56</v>
      </c>
      <c r="H67" s="20">
        <f>'[1]4. Delegazioni'!H67</f>
        <v>-2.4799999999999999E-2</v>
      </c>
      <c r="I67" s="10">
        <f>'[1]4. Delegazioni'!I67</f>
        <v>584</v>
      </c>
      <c r="J67" s="11">
        <f>'[1]4. Delegazioni'!J67</f>
        <v>136</v>
      </c>
      <c r="K67" s="20">
        <f>'[1]4. Delegazioni'!K67</f>
        <v>0.30359999999999998</v>
      </c>
      <c r="L67" s="42"/>
      <c r="M67" s="42"/>
      <c r="N67" s="42"/>
    </row>
    <row r="68" spans="2:19" s="7" customFormat="1" ht="21" customHeight="1" x14ac:dyDescent="0.2">
      <c r="B68" s="13" t="s">
        <v>144</v>
      </c>
      <c r="C68" s="14">
        <f>'4. Sesso, nazionalità, età'!C39</f>
        <v>60259</v>
      </c>
      <c r="D68" s="47">
        <f>'4. Sesso, nazionalità, età'!D39</f>
        <v>1675</v>
      </c>
      <c r="E68" s="15">
        <f>'4. Sesso, nazionalità, età'!E39</f>
        <v>2.8591424279666804E-2</v>
      </c>
      <c r="F68" s="14">
        <f>'4. Sesso, nazionalità, età'!F39</f>
        <v>47956</v>
      </c>
      <c r="G68" s="47">
        <f>'4. Sesso, nazionalità, età'!G39</f>
        <v>159</v>
      </c>
      <c r="H68" s="15">
        <f>'4. Sesso, nazionalità, età'!H39</f>
        <v>3.3265686130928718E-3</v>
      </c>
      <c r="I68" s="14">
        <f>'4. Sesso, nazionalità, età'!I39</f>
        <v>12303</v>
      </c>
      <c r="J68" s="47">
        <f>'4. Sesso, nazionalità, età'!J39</f>
        <v>1516</v>
      </c>
      <c r="K68" s="15">
        <f>'4. Sesso, nazionalità, età'!K39</f>
        <v>0.14053953833317884</v>
      </c>
      <c r="L68" s="42"/>
      <c r="M68" s="42"/>
      <c r="N68" s="42"/>
    </row>
    <row r="69" spans="2:19" s="7" customFormat="1" ht="24.95" customHeight="1" x14ac:dyDescent="0.2">
      <c r="B69" s="21" t="s">
        <v>47</v>
      </c>
      <c r="C69" s="21"/>
      <c r="D69" s="21"/>
      <c r="E69" s="21"/>
      <c r="F69" s="21"/>
      <c r="G69" s="21"/>
      <c r="H69" s="21"/>
      <c r="I69" s="21"/>
      <c r="J69" s="21"/>
      <c r="K69" s="21"/>
      <c r="L69" s="42"/>
      <c r="M69" s="42"/>
      <c r="N69" s="42"/>
    </row>
    <row r="70" spans="2:19" x14ac:dyDescent="0.25">
      <c r="L70" s="42"/>
      <c r="M70" s="42"/>
      <c r="N70" s="42"/>
    </row>
    <row r="72" spans="2:19" s="6" customFormat="1" ht="24.95" customHeight="1" x14ac:dyDescent="0.25">
      <c r="B72" s="159" t="s">
        <v>250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"/>
      <c r="P72" s="1"/>
      <c r="Q72" s="1"/>
    </row>
    <row r="73" spans="2:19" s="7" customFormat="1" ht="15" customHeight="1" x14ac:dyDescent="0.2">
      <c r="B73" s="162" t="s">
        <v>85</v>
      </c>
      <c r="C73" s="167" t="s">
        <v>55</v>
      </c>
      <c r="D73" s="167"/>
      <c r="E73" s="167"/>
      <c r="F73" s="160" t="s">
        <v>2</v>
      </c>
      <c r="G73" s="160"/>
      <c r="H73" s="160"/>
      <c r="I73" s="160"/>
      <c r="J73" s="160"/>
      <c r="K73" s="160"/>
      <c r="L73" s="160"/>
      <c r="M73" s="160"/>
      <c r="N73" s="160"/>
    </row>
    <row r="74" spans="2:19" s="7" customFormat="1" ht="30.75" customHeight="1" x14ac:dyDescent="0.2">
      <c r="B74" s="163"/>
      <c r="C74" s="168"/>
      <c r="D74" s="168"/>
      <c r="E74" s="168"/>
      <c r="F74" s="164" t="s">
        <v>31</v>
      </c>
      <c r="G74" s="164"/>
      <c r="H74" s="164"/>
      <c r="I74" s="164" t="s">
        <v>32</v>
      </c>
      <c r="J74" s="164"/>
      <c r="K74" s="164"/>
      <c r="L74" s="164" t="s">
        <v>46</v>
      </c>
      <c r="M74" s="164"/>
      <c r="N74" s="164"/>
    </row>
    <row r="75" spans="2:19" s="7" customFormat="1" ht="42" customHeight="1" x14ac:dyDescent="0.2">
      <c r="B75" s="9"/>
      <c r="C75" s="67" t="s">
        <v>268</v>
      </c>
      <c r="D75" s="68" t="s">
        <v>169</v>
      </c>
      <c r="E75" s="68" t="s">
        <v>170</v>
      </c>
      <c r="F75" s="67" t="s">
        <v>268</v>
      </c>
      <c r="G75" s="68" t="s">
        <v>169</v>
      </c>
      <c r="H75" s="68" t="s">
        <v>170</v>
      </c>
      <c r="I75" s="67" t="s">
        <v>268</v>
      </c>
      <c r="J75" s="68" t="s">
        <v>169</v>
      </c>
      <c r="K75" s="68" t="s">
        <v>170</v>
      </c>
      <c r="L75" s="67" t="s">
        <v>268</v>
      </c>
      <c r="M75" s="68" t="s">
        <v>169</v>
      </c>
      <c r="N75" s="68" t="s">
        <v>170</v>
      </c>
    </row>
    <row r="76" spans="2:19" s="7" customFormat="1" x14ac:dyDescent="0.2">
      <c r="B76" s="8" t="s">
        <v>58</v>
      </c>
      <c r="C76" s="43">
        <f>'[1]4. Delegazioni'!C76</f>
        <v>4413</v>
      </c>
      <c r="D76" s="44">
        <f>'[1]4. Delegazioni'!D76</f>
        <v>380</v>
      </c>
      <c r="E76" s="45">
        <f>'[1]4. Delegazioni'!E76</f>
        <v>9.4200000000000006E-2</v>
      </c>
      <c r="F76" s="43">
        <f>'[1]4. Delegazioni'!F76</f>
        <v>1933</v>
      </c>
      <c r="G76" s="44">
        <f>'[1]4. Delegazioni'!G76</f>
        <v>181</v>
      </c>
      <c r="H76" s="45">
        <f>'[1]4. Delegazioni'!H76</f>
        <v>0.1033</v>
      </c>
      <c r="I76" s="43">
        <f>'[1]4. Delegazioni'!I76</f>
        <v>2429</v>
      </c>
      <c r="J76" s="44">
        <f>'[1]4. Delegazioni'!J76</f>
        <v>199</v>
      </c>
      <c r="K76" s="45">
        <f>'[1]4. Delegazioni'!K76</f>
        <v>8.9200000000000002E-2</v>
      </c>
      <c r="L76" s="43">
        <f>'[1]4. Delegazioni'!L76</f>
        <v>51</v>
      </c>
      <c r="M76" s="44">
        <f>'[1]4. Delegazioni'!M76</f>
        <v>0</v>
      </c>
      <c r="N76" s="78" t="s">
        <v>154</v>
      </c>
      <c r="O76" s="10"/>
      <c r="P76" s="11"/>
      <c r="Q76" s="12"/>
      <c r="R76" s="8"/>
      <c r="S76" s="8"/>
    </row>
    <row r="77" spans="2:19" s="7" customFormat="1" x14ac:dyDescent="0.2">
      <c r="B77" s="8" t="s">
        <v>59</v>
      </c>
      <c r="C77" s="10">
        <f>'[1]4. Delegazioni'!C77</f>
        <v>644</v>
      </c>
      <c r="D77" s="11">
        <f>'[1]4. Delegazioni'!D77</f>
        <v>-30</v>
      </c>
      <c r="E77" s="20">
        <f>'[1]4. Delegazioni'!E77</f>
        <v>-4.4499999999999998E-2</v>
      </c>
      <c r="F77" s="10">
        <f>'[1]4. Delegazioni'!F77</f>
        <v>259</v>
      </c>
      <c r="G77" s="11">
        <f>'[1]4. Delegazioni'!G77</f>
        <v>-11</v>
      </c>
      <c r="H77" s="20">
        <f>'[1]4. Delegazioni'!H77</f>
        <v>-4.07E-2</v>
      </c>
      <c r="I77" s="10">
        <f>'[1]4. Delegazioni'!I77</f>
        <v>376</v>
      </c>
      <c r="J77" s="11">
        <f>'[1]4. Delegazioni'!J77</f>
        <v>-19</v>
      </c>
      <c r="K77" s="20">
        <f>'[1]4. Delegazioni'!K77</f>
        <v>-4.8099999999999997E-2</v>
      </c>
      <c r="L77" s="10">
        <f>'[1]4. Delegazioni'!L77</f>
        <v>9</v>
      </c>
      <c r="M77" s="11">
        <f>'[1]4. Delegazioni'!M77</f>
        <v>0</v>
      </c>
      <c r="N77" s="19" t="s">
        <v>154</v>
      </c>
      <c r="O77" s="10"/>
      <c r="P77" s="11"/>
      <c r="Q77" s="12"/>
      <c r="R77" s="8"/>
      <c r="S77" s="8"/>
    </row>
    <row r="78" spans="2:19" s="7" customFormat="1" x14ac:dyDescent="0.2">
      <c r="B78" s="8" t="s">
        <v>60</v>
      </c>
      <c r="C78" s="10">
        <f>'[1]4. Delegazioni'!C78</f>
        <v>431</v>
      </c>
      <c r="D78" s="11">
        <f>'[1]4. Delegazioni'!D78</f>
        <v>5</v>
      </c>
      <c r="E78" s="20">
        <f>'[1]4. Delegazioni'!E78</f>
        <v>1.17E-2</v>
      </c>
      <c r="F78" s="10">
        <f>'[1]4. Delegazioni'!F78</f>
        <v>175</v>
      </c>
      <c r="G78" s="11">
        <f>'[1]4. Delegazioni'!G78</f>
        <v>15</v>
      </c>
      <c r="H78" s="20">
        <f>'[1]4. Delegazioni'!H78</f>
        <v>9.3799999999999994E-2</v>
      </c>
      <c r="I78" s="10">
        <f>'[1]4. Delegazioni'!I78</f>
        <v>248</v>
      </c>
      <c r="J78" s="11">
        <f>'[1]4. Delegazioni'!J78</f>
        <v>-14</v>
      </c>
      <c r="K78" s="20">
        <f>'[1]4. Delegazioni'!K78</f>
        <v>-5.3400000000000003E-2</v>
      </c>
      <c r="L78" s="10">
        <f>'[1]4. Delegazioni'!L78</f>
        <v>8</v>
      </c>
      <c r="M78" s="11">
        <f>'[1]4. Delegazioni'!M78</f>
        <v>4</v>
      </c>
      <c r="N78" s="20">
        <f>'[1]4. Delegazioni'!N78</f>
        <v>1</v>
      </c>
      <c r="O78" s="10"/>
      <c r="P78" s="11"/>
      <c r="Q78" s="12"/>
      <c r="R78" s="8"/>
      <c r="S78" s="8"/>
    </row>
    <row r="79" spans="2:19" s="7" customFormat="1" x14ac:dyDescent="0.2">
      <c r="B79" s="8" t="s">
        <v>61</v>
      </c>
      <c r="C79" s="10">
        <f>'[1]4. Delegazioni'!C79</f>
        <v>1113</v>
      </c>
      <c r="D79" s="11">
        <f>'[1]4. Delegazioni'!D79</f>
        <v>170</v>
      </c>
      <c r="E79" s="20">
        <f>'[1]4. Delegazioni'!E79</f>
        <v>0.18029999999999999</v>
      </c>
      <c r="F79" s="10">
        <f>'[1]4. Delegazioni'!F79</f>
        <v>501</v>
      </c>
      <c r="G79" s="11">
        <f>'[1]4. Delegazioni'!G79</f>
        <v>104</v>
      </c>
      <c r="H79" s="20">
        <f>'[1]4. Delegazioni'!H79</f>
        <v>0.26200000000000001</v>
      </c>
      <c r="I79" s="10">
        <f>'[1]4. Delegazioni'!I79</f>
        <v>598</v>
      </c>
      <c r="J79" s="11">
        <f>'[1]4. Delegazioni'!J79</f>
        <v>64</v>
      </c>
      <c r="K79" s="20">
        <f>'[1]4. Delegazioni'!K79</f>
        <v>0.11990000000000001</v>
      </c>
      <c r="L79" s="10">
        <f>'[1]4. Delegazioni'!L79</f>
        <v>14</v>
      </c>
      <c r="M79" s="11">
        <f>'[1]4. Delegazioni'!M79</f>
        <v>2</v>
      </c>
      <c r="N79" s="20">
        <f>'[1]4. Delegazioni'!N79</f>
        <v>0.16669999999999999</v>
      </c>
      <c r="O79" s="10"/>
      <c r="P79" s="11"/>
      <c r="Q79" s="12"/>
      <c r="R79" s="8"/>
      <c r="S79" s="8"/>
    </row>
    <row r="80" spans="2:19" s="7" customFormat="1" x14ac:dyDescent="0.2">
      <c r="B80" s="8" t="s">
        <v>62</v>
      </c>
      <c r="C80" s="10">
        <f>'[1]4. Delegazioni'!C80</f>
        <v>1860</v>
      </c>
      <c r="D80" s="11">
        <f>'[1]4. Delegazioni'!D80</f>
        <v>-227</v>
      </c>
      <c r="E80" s="20">
        <f>'[1]4. Delegazioni'!E80</f>
        <v>-0.10879999999999999</v>
      </c>
      <c r="F80" s="10">
        <f>'[1]4. Delegazioni'!F80</f>
        <v>833</v>
      </c>
      <c r="G80" s="11">
        <f>'[1]4. Delegazioni'!G80</f>
        <v>-14</v>
      </c>
      <c r="H80" s="20">
        <f>'[1]4. Delegazioni'!H80</f>
        <v>-1.6500000000000001E-2</v>
      </c>
      <c r="I80" s="10">
        <f>'[1]4. Delegazioni'!I80</f>
        <v>1014</v>
      </c>
      <c r="J80" s="11">
        <f>'[1]4. Delegazioni'!J80</f>
        <v>-211</v>
      </c>
      <c r="K80" s="20">
        <f>'[1]4. Delegazioni'!K80</f>
        <v>-0.17219999999999999</v>
      </c>
      <c r="L80" s="10">
        <f>'[1]4. Delegazioni'!L80</f>
        <v>13</v>
      </c>
      <c r="M80" s="11">
        <f>'[1]4. Delegazioni'!M80</f>
        <v>-2</v>
      </c>
      <c r="N80" s="20">
        <f>'[1]4. Delegazioni'!N80</f>
        <v>-0.1333</v>
      </c>
      <c r="O80" s="10"/>
      <c r="P80" s="11"/>
      <c r="Q80" s="12"/>
      <c r="R80" s="8"/>
      <c r="S80" s="8"/>
    </row>
    <row r="81" spans="2:36" s="7" customFormat="1" x14ac:dyDescent="0.2">
      <c r="B81" s="8" t="s">
        <v>63</v>
      </c>
      <c r="C81" s="10">
        <f>'[1]4. Delegazioni'!C81</f>
        <v>1954</v>
      </c>
      <c r="D81" s="11">
        <f>'[1]4. Delegazioni'!D81</f>
        <v>106</v>
      </c>
      <c r="E81" s="20">
        <f>'[1]4. Delegazioni'!E81</f>
        <v>5.74E-2</v>
      </c>
      <c r="F81" s="10">
        <f>'[1]4. Delegazioni'!F81</f>
        <v>803</v>
      </c>
      <c r="G81" s="11">
        <f>'[1]4. Delegazioni'!G81</f>
        <v>7</v>
      </c>
      <c r="H81" s="20">
        <f>'[1]4. Delegazioni'!H81</f>
        <v>8.8000000000000005E-3</v>
      </c>
      <c r="I81" s="10">
        <f>'[1]4. Delegazioni'!I81</f>
        <v>1130</v>
      </c>
      <c r="J81" s="11">
        <f>'[1]4. Delegazioni'!J81</f>
        <v>91</v>
      </c>
      <c r="K81" s="20">
        <f>'[1]4. Delegazioni'!K81</f>
        <v>8.7599999999999997E-2</v>
      </c>
      <c r="L81" s="10">
        <f>'[1]4. Delegazioni'!L81</f>
        <v>21</v>
      </c>
      <c r="M81" s="11">
        <f>'[1]4. Delegazioni'!M81</f>
        <v>8</v>
      </c>
      <c r="N81" s="20">
        <f>'[1]4. Delegazioni'!N81</f>
        <v>0.61539999999999995</v>
      </c>
      <c r="O81" s="10"/>
      <c r="P81" s="11"/>
      <c r="Q81" s="12"/>
      <c r="R81" s="8"/>
      <c r="S81" s="8"/>
    </row>
    <row r="82" spans="2:36" s="7" customFormat="1" x14ac:dyDescent="0.2">
      <c r="B82" s="8" t="s">
        <v>5</v>
      </c>
      <c r="C82" s="10">
        <f>'[1]4. Delegazioni'!C82</f>
        <v>19339</v>
      </c>
      <c r="D82" s="11">
        <f>'[1]4. Delegazioni'!D82</f>
        <v>1275</v>
      </c>
      <c r="E82" s="20">
        <f>'[1]4. Delegazioni'!E82</f>
        <v>7.0599999999999996E-2</v>
      </c>
      <c r="F82" s="10">
        <f>'[1]4. Delegazioni'!F82</f>
        <v>9155</v>
      </c>
      <c r="G82" s="11">
        <f>'[1]4. Delegazioni'!G82</f>
        <v>739</v>
      </c>
      <c r="H82" s="20">
        <f>'[1]4. Delegazioni'!H82</f>
        <v>8.7800000000000003E-2</v>
      </c>
      <c r="I82" s="10">
        <f>'[1]4. Delegazioni'!I82</f>
        <v>9931</v>
      </c>
      <c r="J82" s="11">
        <f>'[1]4. Delegazioni'!J82</f>
        <v>506</v>
      </c>
      <c r="K82" s="20">
        <f>'[1]4. Delegazioni'!K82</f>
        <v>5.3699999999999998E-2</v>
      </c>
      <c r="L82" s="10">
        <f>'[1]4. Delegazioni'!L82</f>
        <v>253</v>
      </c>
      <c r="M82" s="11">
        <f>'[1]4. Delegazioni'!M82</f>
        <v>30</v>
      </c>
      <c r="N82" s="20">
        <f>'[1]4. Delegazioni'!N82</f>
        <v>0.13450000000000001</v>
      </c>
    </row>
    <row r="83" spans="2:36" s="7" customFormat="1" x14ac:dyDescent="0.2">
      <c r="B83" s="8" t="s">
        <v>40</v>
      </c>
      <c r="C83" s="10">
        <f>'[1]4. Delegazioni'!C83</f>
        <v>3278</v>
      </c>
      <c r="D83" s="11">
        <f>'[1]4. Delegazioni'!D83</f>
        <v>-53</v>
      </c>
      <c r="E83" s="20">
        <f>'[1]4. Delegazioni'!E83</f>
        <v>-1.5900000000000001E-2</v>
      </c>
      <c r="F83" s="10">
        <f>'[1]4. Delegazioni'!F83</f>
        <v>1478</v>
      </c>
      <c r="G83" s="11">
        <f>'[1]4. Delegazioni'!G83</f>
        <v>19</v>
      </c>
      <c r="H83" s="20">
        <f>'[1]4. Delegazioni'!H83</f>
        <v>1.2999999999999999E-2</v>
      </c>
      <c r="I83" s="10">
        <f>'[1]4. Delegazioni'!I83</f>
        <v>1727</v>
      </c>
      <c r="J83" s="11">
        <f>'[1]4. Delegazioni'!J83</f>
        <v>-75</v>
      </c>
      <c r="K83" s="20">
        <f>'[1]4. Delegazioni'!K83</f>
        <v>-4.1599999999999998E-2</v>
      </c>
      <c r="L83" s="10">
        <f>'[1]4. Delegazioni'!L83</f>
        <v>73</v>
      </c>
      <c r="M83" s="11">
        <f>'[1]4. Delegazioni'!M83</f>
        <v>3</v>
      </c>
      <c r="N83" s="20">
        <f>'[1]4. Delegazioni'!N83</f>
        <v>4.2900000000000001E-2</v>
      </c>
    </row>
    <row r="84" spans="2:36" s="7" customFormat="1" x14ac:dyDescent="0.2">
      <c r="B84" s="8" t="s">
        <v>9</v>
      </c>
      <c r="C84" s="10">
        <f>'[1]4. Delegazioni'!C84</f>
        <v>817</v>
      </c>
      <c r="D84" s="11">
        <f>'[1]4. Delegazioni'!D84</f>
        <v>-65</v>
      </c>
      <c r="E84" s="20">
        <f>'[1]4. Delegazioni'!E84</f>
        <v>-7.3700000000000002E-2</v>
      </c>
      <c r="F84" s="10">
        <f>'[1]4. Delegazioni'!F84</f>
        <v>349</v>
      </c>
      <c r="G84" s="11">
        <f>'[1]4. Delegazioni'!G84</f>
        <v>3</v>
      </c>
      <c r="H84" s="20">
        <f>'[1]4. Delegazioni'!H84</f>
        <v>8.6999999999999994E-3</v>
      </c>
      <c r="I84" s="10">
        <f>'[1]4. Delegazioni'!I84</f>
        <v>445</v>
      </c>
      <c r="J84" s="11">
        <f>'[1]4. Delegazioni'!J84</f>
        <v>-68</v>
      </c>
      <c r="K84" s="20">
        <f>'[1]4. Delegazioni'!K84</f>
        <v>-0.1326</v>
      </c>
      <c r="L84" s="10">
        <f>'[1]4. Delegazioni'!L84</f>
        <v>23</v>
      </c>
      <c r="M84" s="11">
        <f>'[1]4. Delegazioni'!M84</f>
        <v>0</v>
      </c>
      <c r="N84" s="19" t="s">
        <v>154</v>
      </c>
    </row>
    <row r="85" spans="2:36" s="7" customFormat="1" x14ac:dyDescent="0.2">
      <c r="B85" s="8" t="s">
        <v>41</v>
      </c>
      <c r="C85" s="10">
        <f>'[1]4. Delegazioni'!C85</f>
        <v>7688</v>
      </c>
      <c r="D85" s="11">
        <f>'[1]4. Delegazioni'!D85</f>
        <v>663</v>
      </c>
      <c r="E85" s="20">
        <f>'[1]4. Delegazioni'!E85</f>
        <v>9.4399999999999998E-2</v>
      </c>
      <c r="F85" s="10">
        <f>'[1]4. Delegazioni'!F85</f>
        <v>3453</v>
      </c>
      <c r="G85" s="11">
        <f>'[1]4. Delegazioni'!G85</f>
        <v>492</v>
      </c>
      <c r="H85" s="20">
        <f>'[1]4. Delegazioni'!H85</f>
        <v>0.16619999999999999</v>
      </c>
      <c r="I85" s="10">
        <f>'[1]4. Delegazioni'!I85</f>
        <v>4109</v>
      </c>
      <c r="J85" s="11">
        <f>'[1]4. Delegazioni'!J85</f>
        <v>152</v>
      </c>
      <c r="K85" s="20">
        <f>'[1]4. Delegazioni'!K85</f>
        <v>3.8399999999999997E-2</v>
      </c>
      <c r="L85" s="10">
        <f>'[1]4. Delegazioni'!L85</f>
        <v>126</v>
      </c>
      <c r="M85" s="11">
        <f>'[1]4. Delegazioni'!M85</f>
        <v>19</v>
      </c>
      <c r="N85" s="20">
        <f>'[1]4. Delegazioni'!N85</f>
        <v>0.17760000000000001</v>
      </c>
    </row>
    <row r="86" spans="2:36" s="7" customFormat="1" x14ac:dyDescent="0.2">
      <c r="B86" s="8" t="s">
        <v>42</v>
      </c>
      <c r="C86" s="10">
        <f>'[1]4. Delegazioni'!C86</f>
        <v>7588</v>
      </c>
      <c r="D86" s="11">
        <f>'[1]4. Delegazioni'!D86</f>
        <v>-283</v>
      </c>
      <c r="E86" s="20">
        <f>'[1]4. Delegazioni'!E86</f>
        <v>-3.5999999999999997E-2</v>
      </c>
      <c r="F86" s="10">
        <f>'[1]4. Delegazioni'!F86</f>
        <v>3362</v>
      </c>
      <c r="G86" s="11">
        <f>'[1]4. Delegazioni'!G86</f>
        <v>-31</v>
      </c>
      <c r="H86" s="20">
        <f>'[1]4. Delegazioni'!H86</f>
        <v>-9.1000000000000004E-3</v>
      </c>
      <c r="I86" s="10">
        <f>'[1]4. Delegazioni'!I86</f>
        <v>4125</v>
      </c>
      <c r="J86" s="11">
        <f>'[1]4. Delegazioni'!J86</f>
        <v>-260</v>
      </c>
      <c r="K86" s="20">
        <f>'[1]4. Delegazioni'!K86</f>
        <v>-5.9299999999999999E-2</v>
      </c>
      <c r="L86" s="10">
        <f>'[1]4. Delegazioni'!L86</f>
        <v>101</v>
      </c>
      <c r="M86" s="11">
        <f>'[1]4. Delegazioni'!M86</f>
        <v>8</v>
      </c>
      <c r="N86" s="20">
        <f>'[1]4. Delegazioni'!N86</f>
        <v>8.5999999999999993E-2</v>
      </c>
    </row>
    <row r="87" spans="2:36" s="7" customFormat="1" x14ac:dyDescent="0.2">
      <c r="B87" s="8" t="s">
        <v>7</v>
      </c>
      <c r="C87" s="10">
        <f>'[1]4. Delegazioni'!C87</f>
        <v>5766</v>
      </c>
      <c r="D87" s="11">
        <f>'[1]4. Delegazioni'!D87</f>
        <v>-380</v>
      </c>
      <c r="E87" s="20">
        <f>'[1]4. Delegazioni'!E87</f>
        <v>-6.1800000000000001E-2</v>
      </c>
      <c r="F87" s="10">
        <f>'[1]4. Delegazioni'!F87</f>
        <v>2638</v>
      </c>
      <c r="G87" s="11">
        <f>'[1]4. Delegazioni'!G87</f>
        <v>-218</v>
      </c>
      <c r="H87" s="20">
        <f>'[1]4. Delegazioni'!H87</f>
        <v>-7.6300000000000007E-2</v>
      </c>
      <c r="I87" s="10">
        <f>'[1]4. Delegazioni'!I87</f>
        <v>3037</v>
      </c>
      <c r="J87" s="11">
        <f>'[1]4. Delegazioni'!J87</f>
        <v>-167</v>
      </c>
      <c r="K87" s="20">
        <f>'[1]4. Delegazioni'!K87</f>
        <v>-5.21E-2</v>
      </c>
      <c r="L87" s="10">
        <f>'[1]4. Delegazioni'!L87</f>
        <v>91</v>
      </c>
      <c r="M87" s="11">
        <f>'[1]4. Delegazioni'!M87</f>
        <v>5</v>
      </c>
      <c r="N87" s="20">
        <f>'[1]4. Delegazioni'!N87</f>
        <v>5.8099999999999999E-2</v>
      </c>
    </row>
    <row r="88" spans="2:36" s="7" customFormat="1" x14ac:dyDescent="0.2">
      <c r="B88" s="8" t="s">
        <v>43</v>
      </c>
      <c r="C88" s="10">
        <f>'[1]4. Delegazioni'!C88</f>
        <v>2579</v>
      </c>
      <c r="D88" s="11">
        <f>'[1]4. Delegazioni'!D88</f>
        <v>34</v>
      </c>
      <c r="E88" s="20">
        <f>'[1]4. Delegazioni'!E88</f>
        <v>1.34E-2</v>
      </c>
      <c r="F88" s="10">
        <f>'[1]4. Delegazioni'!F88</f>
        <v>1108</v>
      </c>
      <c r="G88" s="11">
        <f>'[1]4. Delegazioni'!G88</f>
        <v>71</v>
      </c>
      <c r="H88" s="20">
        <f>'[1]4. Delegazioni'!H88</f>
        <v>6.8500000000000005E-2</v>
      </c>
      <c r="I88" s="10">
        <f>'[1]4. Delegazioni'!I88</f>
        <v>1429</v>
      </c>
      <c r="J88" s="11">
        <f>'[1]4. Delegazioni'!J88</f>
        <v>-51</v>
      </c>
      <c r="K88" s="20">
        <f>'[1]4. Delegazioni'!K88</f>
        <v>-3.4500000000000003E-2</v>
      </c>
      <c r="L88" s="10">
        <f>'[1]4. Delegazioni'!L88</f>
        <v>42</v>
      </c>
      <c r="M88" s="11">
        <f>'[1]4. Delegazioni'!M88</f>
        <v>14</v>
      </c>
      <c r="N88" s="20">
        <f>'[1]4. Delegazioni'!N88</f>
        <v>0.5</v>
      </c>
    </row>
    <row r="89" spans="2:36" s="7" customFormat="1" x14ac:dyDescent="0.2">
      <c r="B89" s="8" t="s">
        <v>44</v>
      </c>
      <c r="C89" s="10">
        <f>'[1]4. Delegazioni'!C89</f>
        <v>2789</v>
      </c>
      <c r="D89" s="11">
        <f>'[1]4. Delegazioni'!D89</f>
        <v>80</v>
      </c>
      <c r="E89" s="20">
        <f>'[1]4. Delegazioni'!E89</f>
        <v>2.9499999999999998E-2</v>
      </c>
      <c r="F89" s="10">
        <f>'[1]4. Delegazioni'!F89</f>
        <v>1223</v>
      </c>
      <c r="G89" s="11">
        <f>'[1]4. Delegazioni'!G89</f>
        <v>121</v>
      </c>
      <c r="H89" s="20">
        <f>'[1]4. Delegazioni'!H89</f>
        <v>0.10979999999999999</v>
      </c>
      <c r="I89" s="10">
        <f>'[1]4. Delegazioni'!I89</f>
        <v>1530</v>
      </c>
      <c r="J89" s="11">
        <f>'[1]4. Delegazioni'!J89</f>
        <v>-46</v>
      </c>
      <c r="K89" s="20">
        <f>'[1]4. Delegazioni'!K89</f>
        <v>-2.92E-2</v>
      </c>
      <c r="L89" s="10">
        <f>'[1]4. Delegazioni'!L89</f>
        <v>36</v>
      </c>
      <c r="M89" s="11">
        <f>'[1]4. Delegazioni'!M89</f>
        <v>5</v>
      </c>
      <c r="N89" s="20">
        <f>'[1]4. Delegazioni'!N89</f>
        <v>0.1613</v>
      </c>
    </row>
    <row r="90" spans="2:36" s="7" customFormat="1" ht="21" customHeight="1" x14ac:dyDescent="0.2">
      <c r="B90" s="13" t="s">
        <v>144</v>
      </c>
      <c r="C90" s="14">
        <f>'4. Sesso, nazionalità, età'!C53</f>
        <v>60259</v>
      </c>
      <c r="D90" s="47">
        <f>'4. Sesso, nazionalità, età'!D53</f>
        <v>1675</v>
      </c>
      <c r="E90" s="15">
        <f>'4. Sesso, nazionalità, età'!E53</f>
        <v>2.8591424279666804E-2</v>
      </c>
      <c r="F90" s="14">
        <f>'4. Sesso, nazionalità, età'!F53</f>
        <v>27270</v>
      </c>
      <c r="G90" s="47">
        <f>'4. Sesso, nazionalità, età'!G53</f>
        <v>1478</v>
      </c>
      <c r="H90" s="15">
        <f>'4. Sesso, nazionalità, età'!H53</f>
        <v>5.7304590570719606E-2</v>
      </c>
      <c r="I90" s="14">
        <f>'4. Sesso, nazionalità, età'!I53</f>
        <v>32128</v>
      </c>
      <c r="J90" s="47">
        <f>'4. Sesso, nazionalità, età'!J53</f>
        <v>101</v>
      </c>
      <c r="K90" s="15">
        <f>'4. Sesso, nazionalità, età'!K53</f>
        <v>3.15358915914697E-3</v>
      </c>
      <c r="L90" s="14">
        <f>'4. Sesso, nazionalità, età'!L53</f>
        <v>861</v>
      </c>
      <c r="M90" s="47">
        <f>'4. Sesso, nazionalità, età'!M53</f>
        <v>96</v>
      </c>
      <c r="N90" s="15">
        <f>'4. Sesso, nazionalità, età'!N53</f>
        <v>0.12549019607843137</v>
      </c>
    </row>
    <row r="91" spans="2:36" s="7" customFormat="1" ht="24.95" customHeight="1" x14ac:dyDescent="0.2">
      <c r="B91" s="157" t="s">
        <v>47</v>
      </c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</row>
    <row r="94" spans="2:36" s="25" customFormat="1" ht="24.95" customHeight="1" x14ac:dyDescent="0.25">
      <c r="B94" s="159" t="s">
        <v>251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30"/>
      <c r="P94" s="30"/>
      <c r="Q94" s="30"/>
      <c r="AC94" s="3"/>
      <c r="AD94" s="3"/>
      <c r="AE94" s="3"/>
      <c r="AF94" s="3"/>
      <c r="AG94" s="3"/>
      <c r="AH94" s="3"/>
      <c r="AI94" s="3"/>
      <c r="AJ94" s="3"/>
    </row>
    <row r="95" spans="2:36" s="8" customFormat="1" ht="15" customHeight="1" x14ac:dyDescent="0.25">
      <c r="B95" s="162" t="s">
        <v>85</v>
      </c>
      <c r="C95" s="169" t="s">
        <v>55</v>
      </c>
      <c r="D95" s="169"/>
      <c r="E95" s="160" t="s">
        <v>2</v>
      </c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AC95" s="3"/>
      <c r="AD95" s="3"/>
      <c r="AE95" s="3"/>
      <c r="AF95" s="3"/>
      <c r="AG95" s="3"/>
      <c r="AH95" s="3"/>
      <c r="AI95" s="3"/>
      <c r="AJ95" s="3"/>
    </row>
    <row r="96" spans="2:36" s="8" customFormat="1" ht="30.75" customHeight="1" x14ac:dyDescent="0.25">
      <c r="B96" s="163"/>
      <c r="C96" s="170"/>
      <c r="D96" s="170"/>
      <c r="E96" s="161" t="s">
        <v>16</v>
      </c>
      <c r="F96" s="161"/>
      <c r="G96" s="161" t="s">
        <v>17</v>
      </c>
      <c r="H96" s="161"/>
      <c r="I96" s="161" t="s">
        <v>153</v>
      </c>
      <c r="J96" s="161"/>
      <c r="K96" s="161" t="s">
        <v>18</v>
      </c>
      <c r="L96" s="161"/>
      <c r="M96" s="161" t="s">
        <v>19</v>
      </c>
      <c r="N96" s="161"/>
      <c r="O96" s="161" t="s">
        <v>20</v>
      </c>
      <c r="P96" s="161"/>
      <c r="Q96" s="161" t="s">
        <v>48</v>
      </c>
      <c r="R96" s="161"/>
      <c r="S96" s="161" t="s">
        <v>21</v>
      </c>
      <c r="T96" s="161"/>
      <c r="AC96" s="3"/>
      <c r="AD96" s="3"/>
      <c r="AE96" s="3"/>
      <c r="AF96" s="3"/>
      <c r="AG96" s="3"/>
      <c r="AH96" s="3"/>
      <c r="AI96" s="3"/>
      <c r="AJ96" s="3"/>
    </row>
    <row r="97" spans="2:36" s="8" customFormat="1" ht="35.25" customHeight="1" x14ac:dyDescent="0.25">
      <c r="B97" s="9"/>
      <c r="C97" s="67" t="s">
        <v>268</v>
      </c>
      <c r="D97" s="68" t="s">
        <v>170</v>
      </c>
      <c r="E97" s="67" t="s">
        <v>268</v>
      </c>
      <c r="F97" s="68" t="s">
        <v>170</v>
      </c>
      <c r="G97" s="67" t="s">
        <v>268</v>
      </c>
      <c r="H97" s="68" t="s">
        <v>170</v>
      </c>
      <c r="I97" s="67" t="s">
        <v>268</v>
      </c>
      <c r="J97" s="68" t="s">
        <v>170</v>
      </c>
      <c r="K97" s="67" t="s">
        <v>268</v>
      </c>
      <c r="L97" s="68" t="s">
        <v>170</v>
      </c>
      <c r="M97" s="67" t="s">
        <v>268</v>
      </c>
      <c r="N97" s="68" t="s">
        <v>170</v>
      </c>
      <c r="O97" s="67" t="s">
        <v>268</v>
      </c>
      <c r="P97" s="68" t="s">
        <v>170</v>
      </c>
      <c r="Q97" s="67" t="s">
        <v>268</v>
      </c>
      <c r="R97" s="68" t="s">
        <v>170</v>
      </c>
      <c r="S97" s="67" t="s">
        <v>268</v>
      </c>
      <c r="T97" s="68" t="s">
        <v>170</v>
      </c>
      <c r="AC97" s="3"/>
      <c r="AD97" s="3"/>
      <c r="AE97" s="3"/>
      <c r="AF97" s="3"/>
      <c r="AG97" s="3"/>
      <c r="AH97" s="3"/>
      <c r="AI97" s="3"/>
      <c r="AJ97" s="3"/>
    </row>
    <row r="98" spans="2:36" x14ac:dyDescent="0.25">
      <c r="B98" s="8" t="s">
        <v>58</v>
      </c>
      <c r="C98" s="10">
        <f>'[1]4. Delegazioni'!C98</f>
        <v>4413</v>
      </c>
      <c r="D98" s="12">
        <f>'[1]4. Delegazioni'!D98</f>
        <v>9.4200000000000006E-2</v>
      </c>
      <c r="E98" s="10">
        <f>'[1]4. Delegazioni'!E98</f>
        <v>736</v>
      </c>
      <c r="F98" s="12">
        <f>'[1]4. Delegazioni'!F98</f>
        <v>0.29120000000000001</v>
      </c>
      <c r="G98" s="10">
        <f>'[1]4. Delegazioni'!G98</f>
        <v>2337</v>
      </c>
      <c r="H98" s="12">
        <f>'[1]4. Delegazioni'!H98</f>
        <v>6.3700000000000007E-2</v>
      </c>
      <c r="I98" s="10">
        <f>'[1]4. Delegazioni'!I98</f>
        <v>562</v>
      </c>
      <c r="J98" s="12">
        <f>'[1]4. Delegazioni'!J98</f>
        <v>0.2601</v>
      </c>
      <c r="K98" s="10">
        <f>'[1]4. Delegazioni'!K98</f>
        <v>152</v>
      </c>
      <c r="L98" s="12">
        <f>'[1]4. Delegazioni'!L98</f>
        <v>-6.7500000000000004E-2</v>
      </c>
      <c r="M98" s="10">
        <f>'[1]4. Delegazioni'!M98</f>
        <v>79</v>
      </c>
      <c r="N98" s="12">
        <f>'[1]4. Delegazioni'!N98</f>
        <v>-0.33050000000000002</v>
      </c>
      <c r="O98" s="10">
        <f>'[1]4. Delegazioni'!O98</f>
        <v>312</v>
      </c>
      <c r="P98" s="12">
        <f>'[1]4. Delegazioni'!P98</f>
        <v>-0.19589999999999999</v>
      </c>
      <c r="Q98" s="10">
        <f>'[1]4. Delegazioni'!Q98</f>
        <v>231</v>
      </c>
      <c r="R98" s="12">
        <f>'[1]4. Delegazioni'!R98</f>
        <v>0.52980000000000005</v>
      </c>
      <c r="S98" s="10">
        <f>'[1]4. Delegazioni'!S98</f>
        <v>4</v>
      </c>
      <c r="T98" s="18" t="s">
        <v>146</v>
      </c>
    </row>
    <row r="99" spans="2:36" x14ac:dyDescent="0.25">
      <c r="B99" s="8" t="s">
        <v>59</v>
      </c>
      <c r="C99" s="10">
        <f>'[1]4. Delegazioni'!C99</f>
        <v>644</v>
      </c>
      <c r="D99" s="12">
        <f>'[1]4. Delegazioni'!D99</f>
        <v>-4.4499999999999998E-2</v>
      </c>
      <c r="E99" s="10">
        <f>'[1]4. Delegazioni'!E99</f>
        <v>55</v>
      </c>
      <c r="F99" s="12">
        <f>'[1]4. Delegazioni'!F99</f>
        <v>-0.32929999999999998</v>
      </c>
      <c r="G99" s="10">
        <f>'[1]4. Delegazioni'!G99</f>
        <v>395</v>
      </c>
      <c r="H99" s="12">
        <f>'[1]4. Delegazioni'!H99</f>
        <v>-0.01</v>
      </c>
      <c r="I99" s="10">
        <f>'[1]4. Delegazioni'!I99</f>
        <v>65</v>
      </c>
      <c r="J99" s="12">
        <f>'[1]4. Delegazioni'!J99</f>
        <v>0.32650000000000001</v>
      </c>
      <c r="K99" s="10">
        <f>'[1]4. Delegazioni'!K99</f>
        <v>4</v>
      </c>
      <c r="L99" s="12">
        <f>'[1]4. Delegazioni'!L99</f>
        <v>0.33329999999999999</v>
      </c>
      <c r="M99" s="10">
        <f>'[1]4. Delegazioni'!M99</f>
        <v>23</v>
      </c>
      <c r="N99" s="12">
        <f>'[1]4. Delegazioni'!N99</f>
        <v>0.35289999999999999</v>
      </c>
      <c r="O99" s="10">
        <f>'[1]4. Delegazioni'!O99</f>
        <v>99</v>
      </c>
      <c r="P99" s="12">
        <f>'[1]4. Delegazioni'!P99</f>
        <v>-0.2016</v>
      </c>
      <c r="Q99" s="10">
        <f>'[1]4. Delegazioni'!Q99</f>
        <v>3</v>
      </c>
      <c r="R99" s="18" t="s">
        <v>146</v>
      </c>
      <c r="S99" s="10">
        <f>'[1]4. Delegazioni'!S99</f>
        <v>0</v>
      </c>
      <c r="T99" s="18" t="s">
        <v>146</v>
      </c>
    </row>
    <row r="100" spans="2:36" x14ac:dyDescent="0.25">
      <c r="B100" s="8" t="s">
        <v>60</v>
      </c>
      <c r="C100" s="10">
        <f>'[1]4. Delegazioni'!C100</f>
        <v>431</v>
      </c>
      <c r="D100" s="12">
        <f>'[1]4. Delegazioni'!D100</f>
        <v>1.17E-2</v>
      </c>
      <c r="E100" s="10">
        <f>'[1]4. Delegazioni'!E100</f>
        <v>33</v>
      </c>
      <c r="F100" s="12">
        <f>'[1]4. Delegazioni'!F100</f>
        <v>-0.13159999999999999</v>
      </c>
      <c r="G100" s="10">
        <f>'[1]4. Delegazioni'!G100</f>
        <v>249</v>
      </c>
      <c r="H100" s="12">
        <f>'[1]4. Delegazioni'!H100</f>
        <v>0.2266</v>
      </c>
      <c r="I100" s="10">
        <f>'[1]4. Delegazioni'!I100</f>
        <v>94</v>
      </c>
      <c r="J100" s="12">
        <f>'[1]4. Delegazioni'!J100</f>
        <v>-2.0799999999999999E-2</v>
      </c>
      <c r="K100" s="10">
        <f>'[1]4. Delegazioni'!K100</f>
        <v>1</v>
      </c>
      <c r="L100" s="12">
        <f>'[1]4. Delegazioni'!L100</f>
        <v>-0.66669999999999996</v>
      </c>
      <c r="M100" s="10">
        <f>'[1]4. Delegazioni'!M100</f>
        <v>2</v>
      </c>
      <c r="N100" s="12">
        <f>'[1]4. Delegazioni'!N100</f>
        <v>-0.66669999999999996</v>
      </c>
      <c r="O100" s="10">
        <f>'[1]4. Delegazioni'!O100</f>
        <v>51</v>
      </c>
      <c r="P100" s="12">
        <f>'[1]4. Delegazioni'!P100</f>
        <v>-0.36249999999999999</v>
      </c>
      <c r="Q100" s="10">
        <f>'[1]4. Delegazioni'!Q100</f>
        <v>1</v>
      </c>
      <c r="R100" s="18" t="s">
        <v>146</v>
      </c>
      <c r="S100" s="10">
        <f>'[1]4. Delegazioni'!S100</f>
        <v>0</v>
      </c>
      <c r="T100" s="18" t="s">
        <v>146</v>
      </c>
    </row>
    <row r="101" spans="2:36" x14ac:dyDescent="0.25">
      <c r="B101" s="8" t="s">
        <v>61</v>
      </c>
      <c r="C101" s="10">
        <f>'[1]4. Delegazioni'!C101</f>
        <v>1113</v>
      </c>
      <c r="D101" s="12">
        <f>'[1]4. Delegazioni'!D101</f>
        <v>0.18029999999999999</v>
      </c>
      <c r="E101" s="10">
        <f>'[1]4. Delegazioni'!E101</f>
        <v>87</v>
      </c>
      <c r="F101" s="12">
        <f>'[1]4. Delegazioni'!F101</f>
        <v>8.7499999999999994E-2</v>
      </c>
      <c r="G101" s="10">
        <f>'[1]4. Delegazioni'!G101</f>
        <v>668</v>
      </c>
      <c r="H101" s="12">
        <f>'[1]4. Delegazioni'!H101</f>
        <v>0.27</v>
      </c>
      <c r="I101" s="10">
        <f>'[1]4. Delegazioni'!I101</f>
        <v>140</v>
      </c>
      <c r="J101" s="12">
        <f>'[1]4. Delegazioni'!J101</f>
        <v>-0.125</v>
      </c>
      <c r="K101" s="10">
        <f>'[1]4. Delegazioni'!K101</f>
        <v>19</v>
      </c>
      <c r="L101" s="12">
        <f>'[1]4. Delegazioni'!L101</f>
        <v>0.26669999999999999</v>
      </c>
      <c r="M101" s="10">
        <f>'[1]4. Delegazioni'!M101</f>
        <v>7</v>
      </c>
      <c r="N101" s="12">
        <f>'[1]4. Delegazioni'!N101</f>
        <v>-0.3</v>
      </c>
      <c r="O101" s="10">
        <f>'[1]4. Delegazioni'!O101</f>
        <v>123</v>
      </c>
      <c r="P101" s="12">
        <f>'[1]4. Delegazioni'!P101</f>
        <v>-9.5600000000000004E-2</v>
      </c>
      <c r="Q101" s="10">
        <f>'[1]4. Delegazioni'!Q101</f>
        <v>69</v>
      </c>
      <c r="R101" s="12">
        <f>'[1]4. Delegazioni'!R101</f>
        <v>3.3125</v>
      </c>
      <c r="S101" s="10">
        <f>'[1]4. Delegazioni'!S101</f>
        <v>0</v>
      </c>
      <c r="T101" s="18" t="s">
        <v>146</v>
      </c>
    </row>
    <row r="102" spans="2:36" x14ac:dyDescent="0.25">
      <c r="B102" s="8" t="s">
        <v>62</v>
      </c>
      <c r="C102" s="10">
        <f>'[1]4. Delegazioni'!C102</f>
        <v>1860</v>
      </c>
      <c r="D102" s="12">
        <f>'[1]4. Delegazioni'!D102</f>
        <v>-0.10879999999999999</v>
      </c>
      <c r="E102" s="10">
        <f>'[1]4. Delegazioni'!E102</f>
        <v>397</v>
      </c>
      <c r="F102" s="12">
        <f>'[1]4. Delegazioni'!F102</f>
        <v>-0.20280000000000001</v>
      </c>
      <c r="G102" s="10">
        <f>'[1]4. Delegazioni'!G102</f>
        <v>942</v>
      </c>
      <c r="H102" s="12">
        <f>'[1]4. Delegazioni'!H102</f>
        <v>-3.78E-2</v>
      </c>
      <c r="I102" s="10">
        <f>'[1]4. Delegazioni'!I102</f>
        <v>294</v>
      </c>
      <c r="J102" s="12">
        <f>'[1]4. Delegazioni'!J102</f>
        <v>-0.20330000000000001</v>
      </c>
      <c r="K102" s="10">
        <f>'[1]4. Delegazioni'!K102</f>
        <v>51</v>
      </c>
      <c r="L102" s="12">
        <f>'[1]4. Delegazioni'!L102</f>
        <v>0.24390000000000001</v>
      </c>
      <c r="M102" s="10">
        <f>'[1]4. Delegazioni'!M102</f>
        <v>52</v>
      </c>
      <c r="N102" s="12">
        <f>'[1]4. Delegazioni'!N102</f>
        <v>-0.1613</v>
      </c>
      <c r="O102" s="10">
        <f>'[1]4. Delegazioni'!O102</f>
        <v>107</v>
      </c>
      <c r="P102" s="12">
        <f>'[1]4. Delegazioni'!P102</f>
        <v>-0.13009999999999999</v>
      </c>
      <c r="Q102" s="10">
        <f>'[1]4. Delegazioni'!Q102</f>
        <v>17</v>
      </c>
      <c r="R102" s="12">
        <f>'[1]4. Delegazioni'!R102</f>
        <v>0.1333</v>
      </c>
      <c r="S102" s="10">
        <f>'[1]4. Delegazioni'!S102</f>
        <v>0</v>
      </c>
      <c r="T102" s="18" t="s">
        <v>146</v>
      </c>
    </row>
    <row r="103" spans="2:36" x14ac:dyDescent="0.25">
      <c r="B103" s="8" t="s">
        <v>63</v>
      </c>
      <c r="C103" s="10">
        <f>'[1]4. Delegazioni'!C103</f>
        <v>1954</v>
      </c>
      <c r="D103" s="12">
        <f>'[1]4. Delegazioni'!D103</f>
        <v>5.74E-2</v>
      </c>
      <c r="E103" s="10">
        <f>'[1]4. Delegazioni'!E103</f>
        <v>190</v>
      </c>
      <c r="F103" s="12">
        <f>'[1]4. Delegazioni'!F103</f>
        <v>-5.4699999999999999E-2</v>
      </c>
      <c r="G103" s="10">
        <f>'[1]4. Delegazioni'!G103</f>
        <v>1131</v>
      </c>
      <c r="H103" s="12">
        <f>'[1]4. Delegazioni'!H103</f>
        <v>8.9599999999999999E-2</v>
      </c>
      <c r="I103" s="10">
        <f>'[1]4. Delegazioni'!I103</f>
        <v>306</v>
      </c>
      <c r="J103" s="12">
        <f>'[1]4. Delegazioni'!J103</f>
        <v>0.02</v>
      </c>
      <c r="K103" s="10">
        <f>'[1]4. Delegazioni'!K103</f>
        <v>37</v>
      </c>
      <c r="L103" s="12">
        <f>'[1]4. Delegazioni'!L103</f>
        <v>-7.4999999999999997E-2</v>
      </c>
      <c r="M103" s="10">
        <f>'[1]4. Delegazioni'!M103</f>
        <v>50</v>
      </c>
      <c r="N103" s="12">
        <f>'[1]4. Delegazioni'!N103</f>
        <v>0.47060000000000002</v>
      </c>
      <c r="O103" s="10">
        <f>'[1]4. Delegazioni'!O103</f>
        <v>169</v>
      </c>
      <c r="P103" s="12">
        <f>'[1]4. Delegazioni'!P103</f>
        <v>-0.18360000000000001</v>
      </c>
      <c r="Q103" s="10">
        <f>'[1]4. Delegazioni'!Q103</f>
        <v>71</v>
      </c>
      <c r="R103" s="12">
        <f>'[1]4. Delegazioni'!R103</f>
        <v>1.6295999999999999</v>
      </c>
      <c r="S103" s="10">
        <f>'[1]4. Delegazioni'!S103</f>
        <v>0</v>
      </c>
      <c r="T103" s="12">
        <f>'[1]4. Delegazioni'!T103</f>
        <v>-1</v>
      </c>
    </row>
    <row r="104" spans="2:36" x14ac:dyDescent="0.25">
      <c r="B104" s="8" t="s">
        <v>5</v>
      </c>
      <c r="C104" s="10">
        <f>'[1]4. Delegazioni'!C104</f>
        <v>19339</v>
      </c>
      <c r="D104" s="12">
        <f>'[1]4. Delegazioni'!D104</f>
        <v>7.0599999999999996E-2</v>
      </c>
      <c r="E104" s="10">
        <f>'[1]4. Delegazioni'!E104</f>
        <v>3718</v>
      </c>
      <c r="F104" s="12">
        <f>'[1]4. Delegazioni'!F104</f>
        <v>0.372</v>
      </c>
      <c r="G104" s="10">
        <f>'[1]4. Delegazioni'!G104</f>
        <v>8100</v>
      </c>
      <c r="H104" s="12">
        <f>'[1]4. Delegazioni'!H104</f>
        <v>9.7999999999999997E-3</v>
      </c>
      <c r="I104" s="10">
        <f>'[1]4. Delegazioni'!I104</f>
        <v>4356</v>
      </c>
      <c r="J104" s="12">
        <f>'[1]4. Delegazioni'!J104</f>
        <v>0.03</v>
      </c>
      <c r="K104" s="10">
        <f>'[1]4. Delegazioni'!K104</f>
        <v>362</v>
      </c>
      <c r="L104" s="12">
        <f>'[1]4. Delegazioni'!L104</f>
        <v>0.29289999999999999</v>
      </c>
      <c r="M104" s="10">
        <f>'[1]4. Delegazioni'!M104</f>
        <v>137</v>
      </c>
      <c r="N104" s="12">
        <f>'[1]4. Delegazioni'!N104</f>
        <v>-0.20810000000000001</v>
      </c>
      <c r="O104" s="10">
        <f>'[1]4. Delegazioni'!O104</f>
        <v>1082</v>
      </c>
      <c r="P104" s="12">
        <f>'[1]4. Delegazioni'!P104</f>
        <v>-0.12180000000000001</v>
      </c>
      <c r="Q104" s="10">
        <f>'[1]4. Delegazioni'!Q104</f>
        <v>1577</v>
      </c>
      <c r="R104" s="12">
        <f>'[1]4. Delegazioni'!R104</f>
        <v>0.1113</v>
      </c>
      <c r="S104" s="10">
        <f>'[1]4. Delegazioni'!S104</f>
        <v>7</v>
      </c>
      <c r="T104" s="18" t="s">
        <v>146</v>
      </c>
    </row>
    <row r="105" spans="2:36" x14ac:dyDescent="0.25">
      <c r="B105" s="8" t="s">
        <v>40</v>
      </c>
      <c r="C105" s="10">
        <f>'[1]4. Delegazioni'!C105</f>
        <v>3278</v>
      </c>
      <c r="D105" s="12">
        <f>'[1]4. Delegazioni'!D105</f>
        <v>-1.5900000000000001E-2</v>
      </c>
      <c r="E105" s="10">
        <f>'[1]4. Delegazioni'!E105</f>
        <v>372</v>
      </c>
      <c r="F105" s="12">
        <f>'[1]4. Delegazioni'!F105</f>
        <v>0.21970000000000001</v>
      </c>
      <c r="G105" s="10">
        <f>'[1]4. Delegazioni'!G105</f>
        <v>2119</v>
      </c>
      <c r="H105" s="12">
        <f>'[1]4. Delegazioni'!H105</f>
        <v>1.83E-2</v>
      </c>
      <c r="I105" s="10">
        <f>'[1]4. Delegazioni'!I105</f>
        <v>290</v>
      </c>
      <c r="J105" s="12">
        <f>'[1]4. Delegazioni'!J105</f>
        <v>-0.25059999999999999</v>
      </c>
      <c r="K105" s="10">
        <f>'[1]4. Delegazioni'!K105</f>
        <v>59</v>
      </c>
      <c r="L105" s="12">
        <f>'[1]4. Delegazioni'!L105</f>
        <v>0.34089999999999998</v>
      </c>
      <c r="M105" s="10">
        <f>'[1]4. Delegazioni'!M105</f>
        <v>148</v>
      </c>
      <c r="N105" s="12">
        <f>'[1]4. Delegazioni'!N105</f>
        <v>4.9599999999999998E-2</v>
      </c>
      <c r="O105" s="10">
        <f>'[1]4. Delegazioni'!O105</f>
        <v>215</v>
      </c>
      <c r="P105" s="12">
        <f>'[1]4. Delegazioni'!P105</f>
        <v>-0.2974</v>
      </c>
      <c r="Q105" s="10">
        <f>'[1]4. Delegazioni'!Q105</f>
        <v>75</v>
      </c>
      <c r="R105" s="12">
        <f>'[1]4. Delegazioni'!R105</f>
        <v>0.11940000000000001</v>
      </c>
      <c r="S105" s="10">
        <f>'[1]4. Delegazioni'!S105</f>
        <v>0</v>
      </c>
      <c r="T105" s="18" t="s">
        <v>146</v>
      </c>
    </row>
    <row r="106" spans="2:36" x14ac:dyDescent="0.25">
      <c r="B106" s="8" t="s">
        <v>9</v>
      </c>
      <c r="C106" s="10">
        <f>'[1]4. Delegazioni'!C106</f>
        <v>817</v>
      </c>
      <c r="D106" s="12">
        <f>'[1]4. Delegazioni'!D106</f>
        <v>-7.3700000000000002E-2</v>
      </c>
      <c r="E106" s="10">
        <f>'[1]4. Delegazioni'!E106</f>
        <v>94</v>
      </c>
      <c r="F106" s="12">
        <f>'[1]4. Delegazioni'!F106</f>
        <v>-6.93E-2</v>
      </c>
      <c r="G106" s="10">
        <f>'[1]4. Delegazioni'!G106</f>
        <v>486</v>
      </c>
      <c r="H106" s="12">
        <f>'[1]4. Delegazioni'!H106</f>
        <v>-4.1399999999999999E-2</v>
      </c>
      <c r="I106" s="10">
        <f>'[1]4. Delegazioni'!I106</f>
        <v>73</v>
      </c>
      <c r="J106" s="12">
        <f>'[1]4. Delegazioni'!J106</f>
        <v>0.1231</v>
      </c>
      <c r="K106" s="10">
        <f>'[1]4. Delegazioni'!K106</f>
        <v>28</v>
      </c>
      <c r="L106" s="12">
        <f>'[1]4. Delegazioni'!L106</f>
        <v>0.86670000000000003</v>
      </c>
      <c r="M106" s="10">
        <f>'[1]4. Delegazioni'!M106</f>
        <v>58</v>
      </c>
      <c r="N106" s="12">
        <f>'[1]4. Delegazioni'!N106</f>
        <v>-0.1714</v>
      </c>
      <c r="O106" s="10">
        <f>'[1]4. Delegazioni'!O106</f>
        <v>71</v>
      </c>
      <c r="P106" s="12">
        <f>'[1]4. Delegazioni'!P106</f>
        <v>-0.37719999999999998</v>
      </c>
      <c r="Q106" s="10">
        <f>'[1]4. Delegazioni'!Q106</f>
        <v>7</v>
      </c>
      <c r="R106" s="12">
        <f>'[1]4. Delegazioni'!R106</f>
        <v>-0.3</v>
      </c>
      <c r="S106" s="10">
        <f>'[1]4. Delegazioni'!S106</f>
        <v>0</v>
      </c>
      <c r="T106" s="18" t="s">
        <v>146</v>
      </c>
    </row>
    <row r="107" spans="2:36" x14ac:dyDescent="0.25">
      <c r="B107" s="8" t="s">
        <v>41</v>
      </c>
      <c r="C107" s="10">
        <f>'[1]4. Delegazioni'!C107</f>
        <v>7688</v>
      </c>
      <c r="D107" s="12">
        <f>'[1]4. Delegazioni'!D107</f>
        <v>9.4399999999999998E-2</v>
      </c>
      <c r="E107" s="10">
        <f>'[1]4. Delegazioni'!E107</f>
        <v>1125</v>
      </c>
      <c r="F107" s="12">
        <f>'[1]4. Delegazioni'!F107</f>
        <v>0.27550000000000002</v>
      </c>
      <c r="G107" s="10">
        <f>'[1]4. Delegazioni'!G107</f>
        <v>4666</v>
      </c>
      <c r="H107" s="12">
        <f>'[1]4. Delegazioni'!H107</f>
        <v>0.16009999999999999</v>
      </c>
      <c r="I107" s="10">
        <f>'[1]4. Delegazioni'!I107</f>
        <v>607</v>
      </c>
      <c r="J107" s="12">
        <f>'[1]4. Delegazioni'!J107</f>
        <v>-9.5399999999999999E-2</v>
      </c>
      <c r="K107" s="10">
        <f>'[1]4. Delegazioni'!K107</f>
        <v>209</v>
      </c>
      <c r="L107" s="12">
        <f>'[1]4. Delegazioni'!L107</f>
        <v>0.1676</v>
      </c>
      <c r="M107" s="10">
        <f>'[1]4. Delegazioni'!M107</f>
        <v>275</v>
      </c>
      <c r="N107" s="12">
        <f>'[1]4. Delegazioni'!N107</f>
        <v>-0.30030000000000001</v>
      </c>
      <c r="O107" s="10">
        <f>'[1]4. Delegazioni'!O107</f>
        <v>625</v>
      </c>
      <c r="P107" s="12">
        <f>'[1]4. Delegazioni'!P107</f>
        <v>-0.15310000000000001</v>
      </c>
      <c r="Q107" s="10">
        <f>'[1]4. Delegazioni'!Q107</f>
        <v>175</v>
      </c>
      <c r="R107" s="12">
        <f>'[1]4. Delegazioni'!R107</f>
        <v>0.25</v>
      </c>
      <c r="S107" s="10">
        <f>'[1]4. Delegazioni'!S107</f>
        <v>6</v>
      </c>
      <c r="T107" s="18" t="s">
        <v>146</v>
      </c>
    </row>
    <row r="108" spans="2:36" x14ac:dyDescent="0.25">
      <c r="B108" s="8" t="s">
        <v>42</v>
      </c>
      <c r="C108" s="10">
        <f>'[1]4. Delegazioni'!C108</f>
        <v>7588</v>
      </c>
      <c r="D108" s="12">
        <f>'[1]4. Delegazioni'!D108</f>
        <v>-3.5999999999999997E-2</v>
      </c>
      <c r="E108" s="10">
        <f>'[1]4. Delegazioni'!E108</f>
        <v>1122</v>
      </c>
      <c r="F108" s="12">
        <f>'[1]4. Delegazioni'!F108</f>
        <v>-1.23E-2</v>
      </c>
      <c r="G108" s="10">
        <f>'[1]4. Delegazioni'!G108</f>
        <v>3840</v>
      </c>
      <c r="H108" s="12">
        <f>'[1]4. Delegazioni'!H108</f>
        <v>-6.0699999999999997E-2</v>
      </c>
      <c r="I108" s="10">
        <f>'[1]4. Delegazioni'!I108</f>
        <v>1807</v>
      </c>
      <c r="J108" s="12">
        <f>'[1]4. Delegazioni'!J108</f>
        <v>0.11749999999999999</v>
      </c>
      <c r="K108" s="10">
        <f>'[1]4. Delegazioni'!K108</f>
        <v>148</v>
      </c>
      <c r="L108" s="12">
        <f>'[1]4. Delegazioni'!L108</f>
        <v>-0.13950000000000001</v>
      </c>
      <c r="M108" s="10">
        <f>'[1]4. Delegazioni'!M108</f>
        <v>110</v>
      </c>
      <c r="N108" s="12">
        <f>'[1]4. Delegazioni'!N108</f>
        <v>-0.1129</v>
      </c>
      <c r="O108" s="10">
        <f>'[1]4. Delegazioni'!O108</f>
        <v>499</v>
      </c>
      <c r="P108" s="12">
        <f>'[1]4. Delegazioni'!P108</f>
        <v>-0.2596</v>
      </c>
      <c r="Q108" s="10">
        <f>'[1]4. Delegazioni'!Q108</f>
        <v>57</v>
      </c>
      <c r="R108" s="12">
        <f>'[1]4. Delegazioni'!R108</f>
        <v>-0.05</v>
      </c>
      <c r="S108" s="10">
        <f>'[1]4. Delegazioni'!S108</f>
        <v>5</v>
      </c>
      <c r="T108" s="18" t="s">
        <v>146</v>
      </c>
    </row>
    <row r="109" spans="2:36" x14ac:dyDescent="0.25">
      <c r="B109" s="8" t="s">
        <v>7</v>
      </c>
      <c r="C109" s="10">
        <f>'[1]4. Delegazioni'!C109</f>
        <v>5766</v>
      </c>
      <c r="D109" s="12">
        <f>'[1]4. Delegazioni'!D109</f>
        <v>-6.1800000000000001E-2</v>
      </c>
      <c r="E109" s="10">
        <f>'[1]4. Delegazioni'!E109</f>
        <v>767</v>
      </c>
      <c r="F109" s="12">
        <f>'[1]4. Delegazioni'!F109</f>
        <v>-0.1363</v>
      </c>
      <c r="G109" s="10">
        <f>'[1]4. Delegazioni'!G109</f>
        <v>2405</v>
      </c>
      <c r="H109" s="12">
        <f>'[1]4. Delegazioni'!H109</f>
        <v>1.26E-2</v>
      </c>
      <c r="I109" s="10">
        <f>'[1]4. Delegazioni'!I109</f>
        <v>1751</v>
      </c>
      <c r="J109" s="12">
        <f>'[1]4. Delegazioni'!J109</f>
        <v>-0.11119999999999999</v>
      </c>
      <c r="K109" s="10">
        <f>'[1]4. Delegazioni'!K109</f>
        <v>124</v>
      </c>
      <c r="L109" s="12">
        <f>'[1]4. Delegazioni'!L109</f>
        <v>0.63160000000000005</v>
      </c>
      <c r="M109" s="10">
        <f>'[1]4. Delegazioni'!M109</f>
        <v>103</v>
      </c>
      <c r="N109" s="12">
        <f>'[1]4. Delegazioni'!N109</f>
        <v>0.6885</v>
      </c>
      <c r="O109" s="10">
        <f>'[1]4. Delegazioni'!O109</f>
        <v>332</v>
      </c>
      <c r="P109" s="12">
        <f>'[1]4. Delegazioni'!P109</f>
        <v>-0.16159999999999999</v>
      </c>
      <c r="Q109" s="10">
        <f>'[1]4. Delegazioni'!Q109</f>
        <v>280</v>
      </c>
      <c r="R109" s="12">
        <f>'[1]4. Delegazioni'!R109</f>
        <v>-0.26319999999999999</v>
      </c>
      <c r="S109" s="10">
        <f>'[1]4. Delegazioni'!S109</f>
        <v>4</v>
      </c>
      <c r="T109" s="18" t="s">
        <v>146</v>
      </c>
    </row>
    <row r="110" spans="2:36" x14ac:dyDescent="0.25">
      <c r="B110" s="8" t="s">
        <v>43</v>
      </c>
      <c r="C110" s="10">
        <f>'[1]4. Delegazioni'!C110</f>
        <v>2579</v>
      </c>
      <c r="D110" s="12">
        <f>'[1]4. Delegazioni'!D110</f>
        <v>1.34E-2</v>
      </c>
      <c r="E110" s="10">
        <f>'[1]4. Delegazioni'!E110</f>
        <v>316</v>
      </c>
      <c r="F110" s="12">
        <f>'[1]4. Delegazioni'!F110</f>
        <v>-1.8599999999999998E-2</v>
      </c>
      <c r="G110" s="10">
        <f>'[1]4. Delegazioni'!G110</f>
        <v>1704</v>
      </c>
      <c r="H110" s="12">
        <f>'[1]4. Delegazioni'!H110</f>
        <v>1.01E-2</v>
      </c>
      <c r="I110" s="10">
        <f>'[1]4. Delegazioni'!I110</f>
        <v>171</v>
      </c>
      <c r="J110" s="12">
        <f>'[1]4. Delegazioni'!J110</f>
        <v>0.1875</v>
      </c>
      <c r="K110" s="10">
        <f>'[1]4. Delegazioni'!K110</f>
        <v>58</v>
      </c>
      <c r="L110" s="12">
        <f>'[1]4. Delegazioni'!L110</f>
        <v>9.4299999999999995E-2</v>
      </c>
      <c r="M110" s="10">
        <f>'[1]4. Delegazioni'!M110</f>
        <v>31</v>
      </c>
      <c r="N110" s="12">
        <f>'[1]4. Delegazioni'!N110</f>
        <v>-0.2051</v>
      </c>
      <c r="O110" s="10">
        <f>'[1]4. Delegazioni'!O110</f>
        <v>217</v>
      </c>
      <c r="P110" s="12">
        <f>'[1]4. Delegazioni'!P110</f>
        <v>1.8800000000000001E-2</v>
      </c>
      <c r="Q110" s="10">
        <f>'[1]4. Delegazioni'!Q110</f>
        <v>79</v>
      </c>
      <c r="R110" s="12">
        <f>'[1]4. Delegazioni'!R110</f>
        <v>-9.1999999999999998E-2</v>
      </c>
      <c r="S110" s="10">
        <f>'[1]4. Delegazioni'!S110</f>
        <v>3</v>
      </c>
      <c r="T110" s="18" t="s">
        <v>146</v>
      </c>
    </row>
    <row r="111" spans="2:36" x14ac:dyDescent="0.25">
      <c r="B111" s="8" t="s">
        <v>44</v>
      </c>
      <c r="C111" s="10">
        <f>'[1]4. Delegazioni'!C111</f>
        <v>2789</v>
      </c>
      <c r="D111" s="12">
        <f>'[1]4. Delegazioni'!D111</f>
        <v>2.9499999999999998E-2</v>
      </c>
      <c r="E111" s="10">
        <f>'[1]4. Delegazioni'!E111</f>
        <v>356</v>
      </c>
      <c r="F111" s="12">
        <f>'[1]4. Delegazioni'!F111</f>
        <v>2.8899999999999999E-2</v>
      </c>
      <c r="G111" s="10">
        <f>'[1]4. Delegazioni'!G111</f>
        <v>1462</v>
      </c>
      <c r="H111" s="12">
        <f>'[1]4. Delegazioni'!H111</f>
        <v>1.6E-2</v>
      </c>
      <c r="I111" s="10">
        <f>'[1]4. Delegazioni'!I111</f>
        <v>533</v>
      </c>
      <c r="J111" s="12">
        <f>'[1]4. Delegazioni'!J111</f>
        <v>3.9E-2</v>
      </c>
      <c r="K111" s="10">
        <f>'[1]4. Delegazioni'!K111</f>
        <v>61</v>
      </c>
      <c r="L111" s="12">
        <f>'[1]4. Delegazioni'!L111</f>
        <v>0.3261</v>
      </c>
      <c r="M111" s="10">
        <f>'[1]4. Delegazioni'!M111</f>
        <v>61</v>
      </c>
      <c r="N111" s="12">
        <f>'[1]4. Delegazioni'!N111</f>
        <v>0.3261</v>
      </c>
      <c r="O111" s="10">
        <f>'[1]4. Delegazioni'!O111</f>
        <v>237</v>
      </c>
      <c r="P111" s="12">
        <f>'[1]4. Delegazioni'!P111</f>
        <v>-4.1999999999999997E-3</v>
      </c>
      <c r="Q111" s="10">
        <f>'[1]4. Delegazioni'!Q111</f>
        <v>79</v>
      </c>
      <c r="R111" s="12">
        <f>'[1]4. Delegazioni'!R111</f>
        <v>-2.47E-2</v>
      </c>
      <c r="S111" s="10">
        <f>'[1]4. Delegazioni'!S111</f>
        <v>0</v>
      </c>
      <c r="T111" s="18" t="s">
        <v>146</v>
      </c>
    </row>
    <row r="112" spans="2:36" s="7" customFormat="1" ht="21" customHeight="1" x14ac:dyDescent="0.2">
      <c r="B112" s="13" t="s">
        <v>144</v>
      </c>
      <c r="C112" s="14">
        <f>'4. Forme contrattuali'!C25</f>
        <v>60259</v>
      </c>
      <c r="D112" s="15">
        <f>'4. Forme contrattuali'!D25</f>
        <v>2.8591424279666804E-2</v>
      </c>
      <c r="E112" s="14">
        <f>'4. Forme contrattuali'!E25</f>
        <v>9368</v>
      </c>
      <c r="F112" s="15">
        <f>'4. Forme contrattuali'!F25</f>
        <v>0.14817992401029537</v>
      </c>
      <c r="G112" s="14">
        <f>'4. Forme contrattuali'!G25</f>
        <v>30504</v>
      </c>
      <c r="H112" s="15">
        <f>'4. Forme contrattuali'!H25</f>
        <v>3.1865232392936878E-2</v>
      </c>
      <c r="I112" s="14">
        <f>'4. Forme contrattuali'!I25</f>
        <v>11049</v>
      </c>
      <c r="J112" s="15">
        <f>'4. Forme contrattuali'!J25</f>
        <v>2.9956427015250544E-3</v>
      </c>
      <c r="K112" s="14">
        <f>'4. Forme contrattuali'!K25</f>
        <v>1313</v>
      </c>
      <c r="L112" s="15">
        <f>'4. Forme contrattuali'!L25</f>
        <v>0.16194690265486725</v>
      </c>
      <c r="M112" s="14">
        <f>'4. Forme contrattuali'!M25</f>
        <v>1136</v>
      </c>
      <c r="N112" s="15">
        <f>'4. Forme contrattuali'!N25</f>
        <v>-0.12210200927357033</v>
      </c>
      <c r="O112" s="14">
        <f>'4. Forme contrattuali'!O25</f>
        <v>4139</v>
      </c>
      <c r="P112" s="15">
        <f>'4. Forme contrattuali'!P25</f>
        <v>-0.16703562084926546</v>
      </c>
      <c r="Q112" s="14">
        <f>'4. Forme contrattuali'!Q25</f>
        <v>2721</v>
      </c>
      <c r="R112" s="15">
        <f>'4. Forme contrattuali'!R25</f>
        <v>0.10925397472482674</v>
      </c>
      <c r="S112" s="14">
        <f>'4. Forme contrattuali'!S25</f>
        <v>29</v>
      </c>
      <c r="T112" s="123">
        <f>'4. Forme contrattuali'!T25</f>
        <v>8.6940321679190207E-5</v>
      </c>
    </row>
    <row r="113" spans="2:36" s="7" customFormat="1" ht="24.95" customHeight="1" x14ac:dyDescent="0.2">
      <c r="B113" s="157" t="s">
        <v>47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</row>
    <row r="116" spans="2:36" s="25" customFormat="1" ht="24.95" customHeight="1" x14ac:dyDescent="0.25">
      <c r="B116" s="159" t="s">
        <v>251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30"/>
      <c r="P116" s="30"/>
      <c r="Q116" s="30"/>
      <c r="AC116" s="3"/>
      <c r="AD116" s="3"/>
      <c r="AE116" s="3"/>
      <c r="AF116" s="3"/>
      <c r="AG116" s="3"/>
      <c r="AH116" s="3"/>
      <c r="AI116" s="3"/>
      <c r="AJ116" s="3"/>
    </row>
    <row r="117" spans="2:36" s="8" customFormat="1" ht="15" customHeight="1" x14ac:dyDescent="0.25">
      <c r="B117" s="162" t="s">
        <v>85</v>
      </c>
      <c r="C117" s="169" t="s">
        <v>55</v>
      </c>
      <c r="D117" s="169"/>
      <c r="E117" s="160" t="s">
        <v>2</v>
      </c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AC117" s="3"/>
      <c r="AD117" s="3"/>
      <c r="AE117" s="3"/>
      <c r="AF117" s="3"/>
      <c r="AG117" s="3"/>
      <c r="AH117" s="3"/>
      <c r="AI117" s="3"/>
      <c r="AJ117" s="3"/>
    </row>
    <row r="118" spans="2:36" s="8" customFormat="1" ht="30.75" customHeight="1" x14ac:dyDescent="0.25">
      <c r="B118" s="163"/>
      <c r="C118" s="170"/>
      <c r="D118" s="170"/>
      <c r="E118" s="161" t="s">
        <v>16</v>
      </c>
      <c r="F118" s="161"/>
      <c r="G118" s="161" t="s">
        <v>17</v>
      </c>
      <c r="H118" s="161"/>
      <c r="I118" s="161" t="s">
        <v>153</v>
      </c>
      <c r="J118" s="161"/>
      <c r="K118" s="161" t="s">
        <v>18</v>
      </c>
      <c r="L118" s="161"/>
      <c r="M118" s="161" t="s">
        <v>19</v>
      </c>
      <c r="N118" s="161"/>
      <c r="O118" s="161" t="s">
        <v>20</v>
      </c>
      <c r="P118" s="161"/>
      <c r="Q118" s="161" t="s">
        <v>48</v>
      </c>
      <c r="R118" s="161"/>
      <c r="S118" s="161" t="s">
        <v>21</v>
      </c>
      <c r="T118" s="161"/>
      <c r="AC118" s="3"/>
      <c r="AD118" s="3"/>
      <c r="AE118" s="3"/>
      <c r="AF118" s="3"/>
      <c r="AG118" s="3"/>
      <c r="AH118" s="3"/>
      <c r="AI118" s="3"/>
      <c r="AJ118" s="3"/>
    </row>
    <row r="119" spans="2:36" s="8" customFormat="1" ht="35.25" customHeight="1" x14ac:dyDescent="0.25">
      <c r="B119" s="9"/>
      <c r="C119" s="67" t="s">
        <v>268</v>
      </c>
      <c r="D119" s="68" t="s">
        <v>169</v>
      </c>
      <c r="E119" s="67" t="s">
        <v>268</v>
      </c>
      <c r="F119" s="68" t="s">
        <v>169</v>
      </c>
      <c r="G119" s="67" t="s">
        <v>268</v>
      </c>
      <c r="H119" s="68" t="s">
        <v>169</v>
      </c>
      <c r="I119" s="67" t="s">
        <v>268</v>
      </c>
      <c r="J119" s="68" t="s">
        <v>169</v>
      </c>
      <c r="K119" s="67" t="s">
        <v>268</v>
      </c>
      <c r="L119" s="68" t="s">
        <v>169</v>
      </c>
      <c r="M119" s="67" t="s">
        <v>268</v>
      </c>
      <c r="N119" s="68" t="s">
        <v>169</v>
      </c>
      <c r="O119" s="67" t="s">
        <v>268</v>
      </c>
      <c r="P119" s="68" t="s">
        <v>169</v>
      </c>
      <c r="Q119" s="67" t="s">
        <v>268</v>
      </c>
      <c r="R119" s="68" t="s">
        <v>169</v>
      </c>
      <c r="S119" s="67" t="s">
        <v>268</v>
      </c>
      <c r="T119" s="68" t="s">
        <v>169</v>
      </c>
      <c r="AC119" s="3"/>
      <c r="AD119" s="3"/>
      <c r="AE119" s="3"/>
      <c r="AF119" s="3"/>
      <c r="AG119" s="3"/>
      <c r="AH119" s="3"/>
      <c r="AI119" s="3"/>
      <c r="AJ119" s="3"/>
    </row>
    <row r="120" spans="2:36" x14ac:dyDescent="0.25">
      <c r="B120" s="8" t="s">
        <v>58</v>
      </c>
      <c r="C120" s="10">
        <f>'[1]4. Delegazioni'!C120</f>
        <v>4413</v>
      </c>
      <c r="D120" s="11">
        <f>'[1]4. Delegazioni'!D120</f>
        <v>380</v>
      </c>
      <c r="E120" s="10">
        <f>'[1]4. Delegazioni'!E120</f>
        <v>736</v>
      </c>
      <c r="F120" s="11">
        <f>'[1]4. Delegazioni'!F120</f>
        <v>166</v>
      </c>
      <c r="G120" s="10">
        <f>'[1]4. Delegazioni'!G120</f>
        <v>2337</v>
      </c>
      <c r="H120" s="11">
        <f>'[1]4. Delegazioni'!H120</f>
        <v>140</v>
      </c>
      <c r="I120" s="10">
        <f>'[1]4. Delegazioni'!I120</f>
        <v>562</v>
      </c>
      <c r="J120" s="11">
        <f>'[1]4. Delegazioni'!J120</f>
        <v>116</v>
      </c>
      <c r="K120" s="10">
        <f>'[1]4. Delegazioni'!K120</f>
        <v>152</v>
      </c>
      <c r="L120" s="11">
        <f>'[1]4. Delegazioni'!L120</f>
        <v>-11</v>
      </c>
      <c r="M120" s="10">
        <f>'[1]4. Delegazioni'!M120</f>
        <v>79</v>
      </c>
      <c r="N120" s="11">
        <f>'[1]4. Delegazioni'!N120</f>
        <v>-39</v>
      </c>
      <c r="O120" s="10">
        <f>'[1]4. Delegazioni'!O120</f>
        <v>312</v>
      </c>
      <c r="P120" s="11">
        <f>'[1]4. Delegazioni'!P120</f>
        <v>-76</v>
      </c>
      <c r="Q120" s="10">
        <f>'[1]4. Delegazioni'!Q120</f>
        <v>231</v>
      </c>
      <c r="R120" s="11">
        <f>'[1]4. Delegazioni'!R120</f>
        <v>80</v>
      </c>
      <c r="S120" s="10">
        <f>'[1]4. Delegazioni'!S120</f>
        <v>4</v>
      </c>
      <c r="T120" s="11">
        <f>'[1]4. Delegazioni'!T120</f>
        <v>4</v>
      </c>
    </row>
    <row r="121" spans="2:36" x14ac:dyDescent="0.25">
      <c r="B121" s="8" t="s">
        <v>59</v>
      </c>
      <c r="C121" s="10">
        <f>'[1]4. Delegazioni'!C121</f>
        <v>644</v>
      </c>
      <c r="D121" s="11">
        <f>'[1]4. Delegazioni'!D121</f>
        <v>-30</v>
      </c>
      <c r="E121" s="10">
        <f>'[1]4. Delegazioni'!E121</f>
        <v>55</v>
      </c>
      <c r="F121" s="11">
        <f>'[1]4. Delegazioni'!F121</f>
        <v>-27</v>
      </c>
      <c r="G121" s="10">
        <f>'[1]4. Delegazioni'!G121</f>
        <v>395</v>
      </c>
      <c r="H121" s="11">
        <f>'[1]4. Delegazioni'!H121</f>
        <v>-4</v>
      </c>
      <c r="I121" s="10">
        <f>'[1]4. Delegazioni'!I121</f>
        <v>65</v>
      </c>
      <c r="J121" s="11">
        <f>'[1]4. Delegazioni'!J121</f>
        <v>16</v>
      </c>
      <c r="K121" s="10">
        <f>'[1]4. Delegazioni'!K121</f>
        <v>4</v>
      </c>
      <c r="L121" s="11">
        <f>'[1]4. Delegazioni'!L121</f>
        <v>1</v>
      </c>
      <c r="M121" s="10">
        <f>'[1]4. Delegazioni'!M121</f>
        <v>23</v>
      </c>
      <c r="N121" s="11">
        <f>'[1]4. Delegazioni'!N121</f>
        <v>6</v>
      </c>
      <c r="O121" s="10">
        <f>'[1]4. Delegazioni'!O121</f>
        <v>99</v>
      </c>
      <c r="P121" s="11">
        <f>'[1]4. Delegazioni'!P121</f>
        <v>-25</v>
      </c>
      <c r="Q121" s="10">
        <f>'[1]4. Delegazioni'!Q121</f>
        <v>3</v>
      </c>
      <c r="R121" s="11">
        <f>'[1]4. Delegazioni'!R121</f>
        <v>3</v>
      </c>
      <c r="S121" s="10">
        <f>'[1]4. Delegazioni'!S121</f>
        <v>0</v>
      </c>
      <c r="T121" s="11">
        <f>'[1]4. Delegazioni'!T121</f>
        <v>0</v>
      </c>
    </row>
    <row r="122" spans="2:36" x14ac:dyDescent="0.25">
      <c r="B122" s="8" t="s">
        <v>60</v>
      </c>
      <c r="C122" s="10">
        <f>'[1]4. Delegazioni'!C122</f>
        <v>431</v>
      </c>
      <c r="D122" s="11">
        <f>'[1]4. Delegazioni'!D122</f>
        <v>5</v>
      </c>
      <c r="E122" s="10">
        <f>'[1]4. Delegazioni'!E122</f>
        <v>33</v>
      </c>
      <c r="F122" s="11">
        <f>'[1]4. Delegazioni'!F122</f>
        <v>-5</v>
      </c>
      <c r="G122" s="10">
        <f>'[1]4. Delegazioni'!G122</f>
        <v>249</v>
      </c>
      <c r="H122" s="11">
        <f>'[1]4. Delegazioni'!H122</f>
        <v>46</v>
      </c>
      <c r="I122" s="10">
        <f>'[1]4. Delegazioni'!I122</f>
        <v>94</v>
      </c>
      <c r="J122" s="11">
        <f>'[1]4. Delegazioni'!J122</f>
        <v>-2</v>
      </c>
      <c r="K122" s="10">
        <f>'[1]4. Delegazioni'!K122</f>
        <v>1</v>
      </c>
      <c r="L122" s="11">
        <f>'[1]4. Delegazioni'!L122</f>
        <v>-2</v>
      </c>
      <c r="M122" s="10">
        <f>'[1]4. Delegazioni'!M122</f>
        <v>2</v>
      </c>
      <c r="N122" s="11">
        <f>'[1]4. Delegazioni'!N122</f>
        <v>-4</v>
      </c>
      <c r="O122" s="10">
        <f>'[1]4. Delegazioni'!O122</f>
        <v>51</v>
      </c>
      <c r="P122" s="11">
        <f>'[1]4. Delegazioni'!P122</f>
        <v>-29</v>
      </c>
      <c r="Q122" s="10">
        <f>'[1]4. Delegazioni'!Q122</f>
        <v>1</v>
      </c>
      <c r="R122" s="11">
        <f>'[1]4. Delegazioni'!R122</f>
        <v>1</v>
      </c>
      <c r="S122" s="10">
        <f>'[1]4. Delegazioni'!S122</f>
        <v>0</v>
      </c>
      <c r="T122" s="11">
        <f>'[1]4. Delegazioni'!T122</f>
        <v>0</v>
      </c>
    </row>
    <row r="123" spans="2:36" x14ac:dyDescent="0.25">
      <c r="B123" s="8" t="s">
        <v>61</v>
      </c>
      <c r="C123" s="10">
        <f>'[1]4. Delegazioni'!C123</f>
        <v>1113</v>
      </c>
      <c r="D123" s="11">
        <f>'[1]4. Delegazioni'!D123</f>
        <v>170</v>
      </c>
      <c r="E123" s="10">
        <f>'[1]4. Delegazioni'!E123</f>
        <v>87</v>
      </c>
      <c r="F123" s="11">
        <f>'[1]4. Delegazioni'!F123</f>
        <v>7</v>
      </c>
      <c r="G123" s="10">
        <f>'[1]4. Delegazioni'!G123</f>
        <v>668</v>
      </c>
      <c r="H123" s="11">
        <f>'[1]4. Delegazioni'!H123</f>
        <v>142</v>
      </c>
      <c r="I123" s="10">
        <f>'[1]4. Delegazioni'!I123</f>
        <v>140</v>
      </c>
      <c r="J123" s="11">
        <f>'[1]4. Delegazioni'!J123</f>
        <v>-20</v>
      </c>
      <c r="K123" s="10">
        <f>'[1]4. Delegazioni'!K123</f>
        <v>19</v>
      </c>
      <c r="L123" s="11">
        <f>'[1]4. Delegazioni'!L123</f>
        <v>4</v>
      </c>
      <c r="M123" s="10">
        <f>'[1]4. Delegazioni'!M123</f>
        <v>7</v>
      </c>
      <c r="N123" s="11">
        <f>'[1]4. Delegazioni'!N123</f>
        <v>-3</v>
      </c>
      <c r="O123" s="10">
        <f>'[1]4. Delegazioni'!O123</f>
        <v>123</v>
      </c>
      <c r="P123" s="11">
        <f>'[1]4. Delegazioni'!P123</f>
        <v>-13</v>
      </c>
      <c r="Q123" s="10">
        <f>'[1]4. Delegazioni'!Q123</f>
        <v>69</v>
      </c>
      <c r="R123" s="11">
        <f>'[1]4. Delegazioni'!R123</f>
        <v>53</v>
      </c>
      <c r="S123" s="10">
        <f>'[1]4. Delegazioni'!S123</f>
        <v>0</v>
      </c>
      <c r="T123" s="11">
        <f>'[1]4. Delegazioni'!T123</f>
        <v>0</v>
      </c>
    </row>
    <row r="124" spans="2:36" x14ac:dyDescent="0.25">
      <c r="B124" s="8" t="s">
        <v>62</v>
      </c>
      <c r="C124" s="10">
        <f>'[1]4. Delegazioni'!C124</f>
        <v>1860</v>
      </c>
      <c r="D124" s="11">
        <f>'[1]4. Delegazioni'!D124</f>
        <v>-227</v>
      </c>
      <c r="E124" s="10">
        <f>'[1]4. Delegazioni'!E124</f>
        <v>397</v>
      </c>
      <c r="F124" s="11">
        <f>'[1]4. Delegazioni'!F124</f>
        <v>-101</v>
      </c>
      <c r="G124" s="10">
        <f>'[1]4. Delegazioni'!G124</f>
        <v>942</v>
      </c>
      <c r="H124" s="11">
        <f>'[1]4. Delegazioni'!H124</f>
        <v>-37</v>
      </c>
      <c r="I124" s="10">
        <f>'[1]4. Delegazioni'!I124</f>
        <v>294</v>
      </c>
      <c r="J124" s="11">
        <f>'[1]4. Delegazioni'!J124</f>
        <v>-75</v>
      </c>
      <c r="K124" s="10">
        <f>'[1]4. Delegazioni'!K124</f>
        <v>51</v>
      </c>
      <c r="L124" s="11">
        <f>'[1]4. Delegazioni'!L124</f>
        <v>10</v>
      </c>
      <c r="M124" s="10">
        <f>'[1]4. Delegazioni'!M124</f>
        <v>52</v>
      </c>
      <c r="N124" s="11">
        <f>'[1]4. Delegazioni'!N124</f>
        <v>-10</v>
      </c>
      <c r="O124" s="10">
        <f>'[1]4. Delegazioni'!O124</f>
        <v>107</v>
      </c>
      <c r="P124" s="11">
        <f>'[1]4. Delegazioni'!P124</f>
        <v>-16</v>
      </c>
      <c r="Q124" s="10">
        <f>'[1]4. Delegazioni'!Q124</f>
        <v>17</v>
      </c>
      <c r="R124" s="11">
        <f>'[1]4. Delegazioni'!R124</f>
        <v>2</v>
      </c>
      <c r="S124" s="10">
        <f>'[1]4. Delegazioni'!S124</f>
        <v>0</v>
      </c>
      <c r="T124" s="11">
        <f>'[1]4. Delegazioni'!T124</f>
        <v>0</v>
      </c>
    </row>
    <row r="125" spans="2:36" x14ac:dyDescent="0.25">
      <c r="B125" s="8" t="s">
        <v>63</v>
      </c>
      <c r="C125" s="10">
        <f>'[1]4. Delegazioni'!C125</f>
        <v>1954</v>
      </c>
      <c r="D125" s="11">
        <f>'[1]4. Delegazioni'!D125</f>
        <v>106</v>
      </c>
      <c r="E125" s="10">
        <f>'[1]4. Delegazioni'!E125</f>
        <v>190</v>
      </c>
      <c r="F125" s="11">
        <f>'[1]4. Delegazioni'!F125</f>
        <v>-11</v>
      </c>
      <c r="G125" s="10">
        <f>'[1]4. Delegazioni'!G125</f>
        <v>1131</v>
      </c>
      <c r="H125" s="11">
        <f>'[1]4. Delegazioni'!H125</f>
        <v>93</v>
      </c>
      <c r="I125" s="10">
        <f>'[1]4. Delegazioni'!I125</f>
        <v>306</v>
      </c>
      <c r="J125" s="11">
        <f>'[1]4. Delegazioni'!J125</f>
        <v>6</v>
      </c>
      <c r="K125" s="10">
        <f>'[1]4. Delegazioni'!K125</f>
        <v>37</v>
      </c>
      <c r="L125" s="11">
        <f>'[1]4. Delegazioni'!L125</f>
        <v>-3</v>
      </c>
      <c r="M125" s="10">
        <f>'[1]4. Delegazioni'!M125</f>
        <v>50</v>
      </c>
      <c r="N125" s="11">
        <f>'[1]4. Delegazioni'!N125</f>
        <v>16</v>
      </c>
      <c r="O125" s="10">
        <f>'[1]4. Delegazioni'!O125</f>
        <v>169</v>
      </c>
      <c r="P125" s="11">
        <f>'[1]4. Delegazioni'!P125</f>
        <v>-38</v>
      </c>
      <c r="Q125" s="10">
        <f>'[1]4. Delegazioni'!Q125</f>
        <v>71</v>
      </c>
      <c r="R125" s="11">
        <f>'[1]4. Delegazioni'!R125</f>
        <v>44</v>
      </c>
      <c r="S125" s="10">
        <f>'[1]4. Delegazioni'!S125</f>
        <v>0</v>
      </c>
      <c r="T125" s="11">
        <f>'[1]4. Delegazioni'!T125</f>
        <v>-1</v>
      </c>
    </row>
    <row r="126" spans="2:36" x14ac:dyDescent="0.25">
      <c r="B126" s="8" t="s">
        <v>5</v>
      </c>
      <c r="C126" s="10">
        <f>'[1]4. Delegazioni'!C126</f>
        <v>19339</v>
      </c>
      <c r="D126" s="11">
        <f>'[1]4. Delegazioni'!D126</f>
        <v>1275</v>
      </c>
      <c r="E126" s="10">
        <f>'[1]4. Delegazioni'!E126</f>
        <v>3718</v>
      </c>
      <c r="F126" s="11">
        <f>'[1]4. Delegazioni'!F126</f>
        <v>1008</v>
      </c>
      <c r="G126" s="10">
        <f>'[1]4. Delegazioni'!G126</f>
        <v>8100</v>
      </c>
      <c r="H126" s="11">
        <f>'[1]4. Delegazioni'!H126</f>
        <v>79</v>
      </c>
      <c r="I126" s="10">
        <f>'[1]4. Delegazioni'!I126</f>
        <v>4356</v>
      </c>
      <c r="J126" s="11">
        <f>'[1]4. Delegazioni'!J126</f>
        <v>127</v>
      </c>
      <c r="K126" s="10">
        <f>'[1]4. Delegazioni'!K126</f>
        <v>362</v>
      </c>
      <c r="L126" s="11">
        <f>'[1]4. Delegazioni'!L126</f>
        <v>82</v>
      </c>
      <c r="M126" s="10">
        <f>'[1]4. Delegazioni'!M126</f>
        <v>137</v>
      </c>
      <c r="N126" s="11">
        <f>'[1]4. Delegazioni'!N126</f>
        <v>-36</v>
      </c>
      <c r="O126" s="10">
        <f>'[1]4. Delegazioni'!O126</f>
        <v>1082</v>
      </c>
      <c r="P126" s="11">
        <f>'[1]4. Delegazioni'!P126</f>
        <v>-150</v>
      </c>
      <c r="Q126" s="10">
        <f>'[1]4. Delegazioni'!Q126</f>
        <v>1577</v>
      </c>
      <c r="R126" s="11">
        <f>'[1]4. Delegazioni'!R126</f>
        <v>158</v>
      </c>
      <c r="S126" s="10">
        <f>'[1]4. Delegazioni'!S126</f>
        <v>7</v>
      </c>
      <c r="T126" s="11">
        <f>'[1]4. Delegazioni'!T126</f>
        <v>7</v>
      </c>
    </row>
    <row r="127" spans="2:36" x14ac:dyDescent="0.25">
      <c r="B127" s="8" t="s">
        <v>40</v>
      </c>
      <c r="C127" s="10">
        <f>'[1]4. Delegazioni'!C127</f>
        <v>3278</v>
      </c>
      <c r="D127" s="11">
        <f>'[1]4. Delegazioni'!D127</f>
        <v>-53</v>
      </c>
      <c r="E127" s="10">
        <f>'[1]4. Delegazioni'!E127</f>
        <v>372</v>
      </c>
      <c r="F127" s="11">
        <f>'[1]4. Delegazioni'!F127</f>
        <v>67</v>
      </c>
      <c r="G127" s="10">
        <f>'[1]4. Delegazioni'!G127</f>
        <v>2119</v>
      </c>
      <c r="H127" s="11">
        <f>'[1]4. Delegazioni'!H127</f>
        <v>38</v>
      </c>
      <c r="I127" s="10">
        <f>'[1]4. Delegazioni'!I127</f>
        <v>290</v>
      </c>
      <c r="J127" s="11">
        <f>'[1]4. Delegazioni'!J127</f>
        <v>-97</v>
      </c>
      <c r="K127" s="10">
        <f>'[1]4. Delegazioni'!K127</f>
        <v>59</v>
      </c>
      <c r="L127" s="11">
        <f>'[1]4. Delegazioni'!L127</f>
        <v>15</v>
      </c>
      <c r="M127" s="10">
        <f>'[1]4. Delegazioni'!M127</f>
        <v>148</v>
      </c>
      <c r="N127" s="11">
        <f>'[1]4. Delegazioni'!N127</f>
        <v>7</v>
      </c>
      <c r="O127" s="10">
        <f>'[1]4. Delegazioni'!O127</f>
        <v>215</v>
      </c>
      <c r="P127" s="11">
        <f>'[1]4. Delegazioni'!P127</f>
        <v>-91</v>
      </c>
      <c r="Q127" s="10">
        <f>'[1]4. Delegazioni'!Q127</f>
        <v>75</v>
      </c>
      <c r="R127" s="11">
        <f>'[1]4. Delegazioni'!R127</f>
        <v>8</v>
      </c>
      <c r="S127" s="10">
        <f>'[1]4. Delegazioni'!S127</f>
        <v>0</v>
      </c>
      <c r="T127" s="11">
        <f>'[1]4. Delegazioni'!T127</f>
        <v>0</v>
      </c>
    </row>
    <row r="128" spans="2:36" x14ac:dyDescent="0.25">
      <c r="B128" s="8" t="s">
        <v>9</v>
      </c>
      <c r="C128" s="10">
        <f>'[1]4. Delegazioni'!C128</f>
        <v>817</v>
      </c>
      <c r="D128" s="11">
        <f>'[1]4. Delegazioni'!D128</f>
        <v>-65</v>
      </c>
      <c r="E128" s="10">
        <f>'[1]4. Delegazioni'!E128</f>
        <v>94</v>
      </c>
      <c r="F128" s="11">
        <f>'[1]4. Delegazioni'!F128</f>
        <v>-7</v>
      </c>
      <c r="G128" s="10">
        <f>'[1]4. Delegazioni'!G128</f>
        <v>486</v>
      </c>
      <c r="H128" s="11">
        <f>'[1]4. Delegazioni'!H128</f>
        <v>-21</v>
      </c>
      <c r="I128" s="10">
        <f>'[1]4. Delegazioni'!I128</f>
        <v>73</v>
      </c>
      <c r="J128" s="11">
        <f>'[1]4. Delegazioni'!J128</f>
        <v>8</v>
      </c>
      <c r="K128" s="10">
        <f>'[1]4. Delegazioni'!K128</f>
        <v>28</v>
      </c>
      <c r="L128" s="11">
        <f>'[1]4. Delegazioni'!L128</f>
        <v>13</v>
      </c>
      <c r="M128" s="10">
        <f>'[1]4. Delegazioni'!M128</f>
        <v>58</v>
      </c>
      <c r="N128" s="11">
        <f>'[1]4. Delegazioni'!N128</f>
        <v>-12</v>
      </c>
      <c r="O128" s="10">
        <f>'[1]4. Delegazioni'!O128</f>
        <v>71</v>
      </c>
      <c r="P128" s="11">
        <f>'[1]4. Delegazioni'!P128</f>
        <v>-43</v>
      </c>
      <c r="Q128" s="10">
        <f>'[1]4. Delegazioni'!Q128</f>
        <v>7</v>
      </c>
      <c r="R128" s="11">
        <f>'[1]4. Delegazioni'!R128</f>
        <v>-3</v>
      </c>
      <c r="S128" s="10">
        <f>'[1]4. Delegazioni'!S128</f>
        <v>0</v>
      </c>
      <c r="T128" s="11">
        <f>'[1]4. Delegazioni'!T128</f>
        <v>0</v>
      </c>
    </row>
    <row r="129" spans="2:20" x14ac:dyDescent="0.25">
      <c r="B129" s="8" t="s">
        <v>41</v>
      </c>
      <c r="C129" s="10">
        <f>'[1]4. Delegazioni'!C129</f>
        <v>7688</v>
      </c>
      <c r="D129" s="11">
        <f>'[1]4. Delegazioni'!D129</f>
        <v>663</v>
      </c>
      <c r="E129" s="10">
        <f>'[1]4. Delegazioni'!E129</f>
        <v>1125</v>
      </c>
      <c r="F129" s="11">
        <f>'[1]4. Delegazioni'!F129</f>
        <v>243</v>
      </c>
      <c r="G129" s="10">
        <f>'[1]4. Delegazioni'!G129</f>
        <v>4666</v>
      </c>
      <c r="H129" s="11">
        <f>'[1]4. Delegazioni'!H129</f>
        <v>644</v>
      </c>
      <c r="I129" s="10">
        <f>'[1]4. Delegazioni'!I129</f>
        <v>607</v>
      </c>
      <c r="J129" s="11">
        <f>'[1]4. Delegazioni'!J129</f>
        <v>-64</v>
      </c>
      <c r="K129" s="10">
        <f>'[1]4. Delegazioni'!K129</f>
        <v>209</v>
      </c>
      <c r="L129" s="11">
        <f>'[1]4. Delegazioni'!L129</f>
        <v>30</v>
      </c>
      <c r="M129" s="10">
        <f>'[1]4. Delegazioni'!M129</f>
        <v>275</v>
      </c>
      <c r="N129" s="11">
        <f>'[1]4. Delegazioni'!N129</f>
        <v>-118</v>
      </c>
      <c r="O129" s="10">
        <f>'[1]4. Delegazioni'!O129</f>
        <v>625</v>
      </c>
      <c r="P129" s="11">
        <f>'[1]4. Delegazioni'!P129</f>
        <v>-113</v>
      </c>
      <c r="Q129" s="10">
        <f>'[1]4. Delegazioni'!Q129</f>
        <v>175</v>
      </c>
      <c r="R129" s="11">
        <f>'[1]4. Delegazioni'!R129</f>
        <v>35</v>
      </c>
      <c r="S129" s="10">
        <f>'[1]4. Delegazioni'!S129</f>
        <v>6</v>
      </c>
      <c r="T129" s="11">
        <f>'[1]4. Delegazioni'!T129</f>
        <v>6</v>
      </c>
    </row>
    <row r="130" spans="2:20" x14ac:dyDescent="0.25">
      <c r="B130" s="8" t="s">
        <v>42</v>
      </c>
      <c r="C130" s="10">
        <f>'[1]4. Delegazioni'!C130</f>
        <v>7588</v>
      </c>
      <c r="D130" s="11">
        <f>'[1]4. Delegazioni'!D130</f>
        <v>-283</v>
      </c>
      <c r="E130" s="10">
        <f>'[1]4. Delegazioni'!E130</f>
        <v>1122</v>
      </c>
      <c r="F130" s="11">
        <f>'[1]4. Delegazioni'!F130</f>
        <v>-14</v>
      </c>
      <c r="G130" s="10">
        <f>'[1]4. Delegazioni'!G130</f>
        <v>3840</v>
      </c>
      <c r="H130" s="11">
        <f>'[1]4. Delegazioni'!H130</f>
        <v>-248</v>
      </c>
      <c r="I130" s="10">
        <f>'[1]4. Delegazioni'!I130</f>
        <v>1807</v>
      </c>
      <c r="J130" s="11">
        <f>'[1]4. Delegazioni'!J130</f>
        <v>190</v>
      </c>
      <c r="K130" s="10">
        <f>'[1]4. Delegazioni'!K130</f>
        <v>148</v>
      </c>
      <c r="L130" s="11">
        <f>'[1]4. Delegazioni'!L130</f>
        <v>-24</v>
      </c>
      <c r="M130" s="10">
        <f>'[1]4. Delegazioni'!M130</f>
        <v>110</v>
      </c>
      <c r="N130" s="11">
        <f>'[1]4. Delegazioni'!N130</f>
        <v>-14</v>
      </c>
      <c r="O130" s="10">
        <f>'[1]4. Delegazioni'!O130</f>
        <v>499</v>
      </c>
      <c r="P130" s="11">
        <f>'[1]4. Delegazioni'!P130</f>
        <v>-175</v>
      </c>
      <c r="Q130" s="10">
        <f>'[1]4. Delegazioni'!Q130</f>
        <v>57</v>
      </c>
      <c r="R130" s="11">
        <f>'[1]4. Delegazioni'!R130</f>
        <v>-3</v>
      </c>
      <c r="S130" s="10">
        <f>'[1]4. Delegazioni'!S130</f>
        <v>5</v>
      </c>
      <c r="T130" s="11">
        <f>'[1]4. Delegazioni'!T130</f>
        <v>5</v>
      </c>
    </row>
    <row r="131" spans="2:20" x14ac:dyDescent="0.25">
      <c r="B131" s="8" t="s">
        <v>7</v>
      </c>
      <c r="C131" s="10">
        <f>'[1]4. Delegazioni'!C131</f>
        <v>5766</v>
      </c>
      <c r="D131" s="11">
        <f>'[1]4. Delegazioni'!D131</f>
        <v>-380</v>
      </c>
      <c r="E131" s="10">
        <f>'[1]4. Delegazioni'!E131</f>
        <v>767</v>
      </c>
      <c r="F131" s="11">
        <f>'[1]4. Delegazioni'!F131</f>
        <v>-121</v>
      </c>
      <c r="G131" s="10">
        <f>'[1]4. Delegazioni'!G131</f>
        <v>2405</v>
      </c>
      <c r="H131" s="11">
        <f>'[1]4. Delegazioni'!H131</f>
        <v>30</v>
      </c>
      <c r="I131" s="10">
        <f>'[1]4. Delegazioni'!I131</f>
        <v>1751</v>
      </c>
      <c r="J131" s="11">
        <f>'[1]4. Delegazioni'!J131</f>
        <v>-219</v>
      </c>
      <c r="K131" s="10">
        <f>'[1]4. Delegazioni'!K131</f>
        <v>124</v>
      </c>
      <c r="L131" s="11">
        <f>'[1]4. Delegazioni'!L131</f>
        <v>48</v>
      </c>
      <c r="M131" s="10">
        <f>'[1]4. Delegazioni'!M131</f>
        <v>103</v>
      </c>
      <c r="N131" s="11">
        <f>'[1]4. Delegazioni'!N131</f>
        <v>42</v>
      </c>
      <c r="O131" s="10">
        <f>'[1]4. Delegazioni'!O131</f>
        <v>332</v>
      </c>
      <c r="P131" s="11">
        <f>'[1]4. Delegazioni'!P131</f>
        <v>-64</v>
      </c>
      <c r="Q131" s="10">
        <f>'[1]4. Delegazioni'!Q131</f>
        <v>280</v>
      </c>
      <c r="R131" s="11">
        <f>'[1]4. Delegazioni'!R131</f>
        <v>-100</v>
      </c>
      <c r="S131" s="10">
        <f>'[1]4. Delegazioni'!S131</f>
        <v>4</v>
      </c>
      <c r="T131" s="11">
        <f>'[1]4. Delegazioni'!T131</f>
        <v>4</v>
      </c>
    </row>
    <row r="132" spans="2:20" x14ac:dyDescent="0.25">
      <c r="B132" s="8" t="s">
        <v>43</v>
      </c>
      <c r="C132" s="10">
        <f>'[1]4. Delegazioni'!C132</f>
        <v>2579</v>
      </c>
      <c r="D132" s="11">
        <f>'[1]4. Delegazioni'!D132</f>
        <v>34</v>
      </c>
      <c r="E132" s="10">
        <f>'[1]4. Delegazioni'!E132</f>
        <v>316</v>
      </c>
      <c r="F132" s="11">
        <f>'[1]4. Delegazioni'!F132</f>
        <v>-6</v>
      </c>
      <c r="G132" s="10">
        <f>'[1]4. Delegazioni'!G132</f>
        <v>1704</v>
      </c>
      <c r="H132" s="11">
        <f>'[1]4. Delegazioni'!H132</f>
        <v>17</v>
      </c>
      <c r="I132" s="10">
        <f>'[1]4. Delegazioni'!I132</f>
        <v>171</v>
      </c>
      <c r="J132" s="11">
        <f>'[1]4. Delegazioni'!J132</f>
        <v>27</v>
      </c>
      <c r="K132" s="10">
        <f>'[1]4. Delegazioni'!K132</f>
        <v>58</v>
      </c>
      <c r="L132" s="11">
        <f>'[1]4. Delegazioni'!L132</f>
        <v>5</v>
      </c>
      <c r="M132" s="10">
        <f>'[1]4. Delegazioni'!M132</f>
        <v>31</v>
      </c>
      <c r="N132" s="11">
        <f>'[1]4. Delegazioni'!N132</f>
        <v>-8</v>
      </c>
      <c r="O132" s="10">
        <f>'[1]4. Delegazioni'!O132</f>
        <v>217</v>
      </c>
      <c r="P132" s="11">
        <f>'[1]4. Delegazioni'!P132</f>
        <v>4</v>
      </c>
      <c r="Q132" s="10">
        <f>'[1]4. Delegazioni'!Q132</f>
        <v>79</v>
      </c>
      <c r="R132" s="11">
        <f>'[1]4. Delegazioni'!R132</f>
        <v>-8</v>
      </c>
      <c r="S132" s="10">
        <f>'[1]4. Delegazioni'!S132</f>
        <v>3</v>
      </c>
      <c r="T132" s="11">
        <f>'[1]4. Delegazioni'!T132</f>
        <v>3</v>
      </c>
    </row>
    <row r="133" spans="2:20" x14ac:dyDescent="0.25">
      <c r="B133" s="8" t="s">
        <v>44</v>
      </c>
      <c r="C133" s="10">
        <f>'[1]4. Delegazioni'!C133</f>
        <v>2789</v>
      </c>
      <c r="D133" s="11">
        <f>'[1]4. Delegazioni'!D133</f>
        <v>80</v>
      </c>
      <c r="E133" s="10">
        <f>'[1]4. Delegazioni'!E133</f>
        <v>356</v>
      </c>
      <c r="F133" s="11">
        <f>'[1]4. Delegazioni'!F133</f>
        <v>10</v>
      </c>
      <c r="G133" s="10">
        <f>'[1]4. Delegazioni'!G133</f>
        <v>1462</v>
      </c>
      <c r="H133" s="11">
        <f>'[1]4. Delegazioni'!H133</f>
        <v>23</v>
      </c>
      <c r="I133" s="10">
        <f>'[1]4. Delegazioni'!I133</f>
        <v>533</v>
      </c>
      <c r="J133" s="11">
        <f>'[1]4. Delegazioni'!J133</f>
        <v>20</v>
      </c>
      <c r="K133" s="10">
        <f>'[1]4. Delegazioni'!K133</f>
        <v>61</v>
      </c>
      <c r="L133" s="11">
        <f>'[1]4. Delegazioni'!L133</f>
        <v>15</v>
      </c>
      <c r="M133" s="10">
        <f>'[1]4. Delegazioni'!M133</f>
        <v>61</v>
      </c>
      <c r="N133" s="11">
        <f>'[1]4. Delegazioni'!N133</f>
        <v>15</v>
      </c>
      <c r="O133" s="10">
        <f>'[1]4. Delegazioni'!O133</f>
        <v>237</v>
      </c>
      <c r="P133" s="11">
        <f>'[1]4. Delegazioni'!P133</f>
        <v>-1</v>
      </c>
      <c r="Q133" s="10">
        <f>'[1]4. Delegazioni'!Q133</f>
        <v>79</v>
      </c>
      <c r="R133" s="11">
        <f>'[1]4. Delegazioni'!R133</f>
        <v>-2</v>
      </c>
      <c r="S133" s="10">
        <f>'[1]4. Delegazioni'!S133</f>
        <v>0</v>
      </c>
      <c r="T133" s="11">
        <f>'[1]4. Delegazioni'!T133</f>
        <v>0</v>
      </c>
    </row>
    <row r="134" spans="2:20" s="7" customFormat="1" ht="21" customHeight="1" x14ac:dyDescent="0.2">
      <c r="B134" s="13" t="s">
        <v>144</v>
      </c>
      <c r="C134" s="14">
        <f>'4. Forme contrattuali'!C39</f>
        <v>60259</v>
      </c>
      <c r="D134" s="47">
        <f>'4. Forme contrattuali'!D39</f>
        <v>1675</v>
      </c>
      <c r="E134" s="14">
        <f>'4. Forme contrattuali'!E39</f>
        <v>9368</v>
      </c>
      <c r="F134" s="47">
        <f>'4. Forme contrattuali'!F39</f>
        <v>1209</v>
      </c>
      <c r="G134" s="14">
        <f>'4. Forme contrattuali'!G39</f>
        <v>30504</v>
      </c>
      <c r="H134" s="47">
        <f>'4. Forme contrattuali'!H39</f>
        <v>942</v>
      </c>
      <c r="I134" s="14">
        <f>'4. Forme contrattuali'!I39</f>
        <v>11049</v>
      </c>
      <c r="J134" s="47">
        <f>'4. Forme contrattuali'!J39</f>
        <v>33</v>
      </c>
      <c r="K134" s="14">
        <f>'4. Forme contrattuali'!K39</f>
        <v>1313</v>
      </c>
      <c r="L134" s="47">
        <f>'4. Forme contrattuali'!L39</f>
        <v>183</v>
      </c>
      <c r="M134" s="14">
        <f>'4. Forme contrattuali'!M39</f>
        <v>1136</v>
      </c>
      <c r="N134" s="47">
        <f>'4. Forme contrattuali'!N39</f>
        <v>-158</v>
      </c>
      <c r="O134" s="14">
        <f>'4. Forme contrattuali'!O39</f>
        <v>4139</v>
      </c>
      <c r="P134" s="47">
        <f>'4. Forme contrattuali'!P39</f>
        <v>-830</v>
      </c>
      <c r="Q134" s="14">
        <f>'4. Forme contrattuali'!Q39</f>
        <v>2721</v>
      </c>
      <c r="R134" s="47">
        <f>'4. Forme contrattuali'!R39</f>
        <v>268</v>
      </c>
      <c r="S134" s="14">
        <f>'4. Forme contrattuali'!S39</f>
        <v>29</v>
      </c>
      <c r="T134" s="47">
        <f>'4. Forme contrattuali'!T39</f>
        <v>28</v>
      </c>
    </row>
    <row r="135" spans="2:20" s="7" customFormat="1" ht="24.95" customHeight="1" x14ac:dyDescent="0.2">
      <c r="B135" s="157" t="s">
        <v>47</v>
      </c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</row>
    <row r="138" spans="2:20" x14ac:dyDescent="0.25">
      <c r="G138" s="11"/>
      <c r="H138" s="20"/>
      <c r="I138" s="11"/>
    </row>
    <row r="139" spans="2:20" x14ac:dyDescent="0.25">
      <c r="G139" s="11"/>
      <c r="H139" s="20"/>
      <c r="I139" s="11"/>
    </row>
    <row r="140" spans="2:20" x14ac:dyDescent="0.25">
      <c r="G140" s="11"/>
      <c r="H140" s="20"/>
      <c r="I140" s="11"/>
    </row>
    <row r="141" spans="2:20" x14ac:dyDescent="0.25">
      <c r="G141" s="11"/>
      <c r="H141" s="20"/>
      <c r="I141" s="11"/>
    </row>
    <row r="142" spans="2:20" x14ac:dyDescent="0.25">
      <c r="G142" s="11"/>
      <c r="H142" s="20"/>
      <c r="I142" s="11"/>
    </row>
    <row r="143" spans="2:20" x14ac:dyDescent="0.25">
      <c r="G143" s="11"/>
      <c r="H143" s="20"/>
      <c r="I143" s="11"/>
    </row>
    <row r="144" spans="2:20" x14ac:dyDescent="0.25">
      <c r="G144" s="11"/>
      <c r="H144" s="20"/>
      <c r="I144" s="11"/>
    </row>
    <row r="145" spans="7:9" x14ac:dyDescent="0.25">
      <c r="G145" s="11"/>
      <c r="H145" s="20"/>
      <c r="I145" s="11"/>
    </row>
    <row r="146" spans="7:9" x14ac:dyDescent="0.25">
      <c r="G146" s="11"/>
      <c r="H146" s="20"/>
      <c r="I146" s="11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objects="1" scenarios="1"/>
  <mergeCells count="53">
    <mergeCell ref="B135:N135"/>
    <mergeCell ref="I118:J118"/>
    <mergeCell ref="K118:L118"/>
    <mergeCell ref="M118:N118"/>
    <mergeCell ref="O118:P118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72:N72"/>
    <mergeCell ref="B73:B74"/>
    <mergeCell ref="C73:E74"/>
    <mergeCell ref="F73:N73"/>
    <mergeCell ref="F74:H74"/>
    <mergeCell ref="I74:K74"/>
    <mergeCell ref="L74:N74"/>
    <mergeCell ref="B51:B52"/>
    <mergeCell ref="C51:E52"/>
    <mergeCell ref="F51:K51"/>
    <mergeCell ref="F52:H52"/>
    <mergeCell ref="I52:K52"/>
    <mergeCell ref="B25:N25"/>
    <mergeCell ref="B29:B30"/>
    <mergeCell ref="C29:E30"/>
    <mergeCell ref="F29:K29"/>
    <mergeCell ref="F30:H30"/>
    <mergeCell ref="I30:K30"/>
    <mergeCell ref="B2:Q4"/>
    <mergeCell ref="B6:N6"/>
    <mergeCell ref="B7:B8"/>
    <mergeCell ref="C7:E8"/>
    <mergeCell ref="F7:N7"/>
    <mergeCell ref="F8:H8"/>
    <mergeCell ref="I8:K8"/>
    <mergeCell ref="L8:N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A42D-275C-4919-9250-9078905A4CAE}">
  <sheetPr codeName="Foglio3">
    <tabColor theme="0"/>
    <pageSetUpPr fitToPage="1"/>
  </sheetPr>
  <dimension ref="B1:AA122"/>
  <sheetViews>
    <sheetView zoomScaleNormal="100" zoomScalePageLayoutView="125" workbookViewId="0">
      <selection activeCell="B115" sqref="B115:G119"/>
    </sheetView>
  </sheetViews>
  <sheetFormatPr defaultColWidth="10" defaultRowHeight="12.75" x14ac:dyDescent="0.25"/>
  <cols>
    <col min="1" max="1" width="4.7109375" style="17" customWidth="1"/>
    <col min="2" max="2" width="21.5703125" style="17" customWidth="1"/>
    <col min="3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7" width="10" style="8"/>
    <col min="28" max="28" width="10" style="17"/>
    <col min="29" max="29" width="8.7109375" style="17" customWidth="1"/>
    <col min="30" max="31" width="10" style="17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1" spans="2:27" x14ac:dyDescent="0.25">
      <c r="V1" s="79"/>
      <c r="W1" s="79"/>
      <c r="X1" s="79"/>
      <c r="Y1" s="79"/>
      <c r="Z1" s="79"/>
    </row>
    <row r="2" spans="2:27" ht="15" customHeight="1" x14ac:dyDescent="0.25">
      <c r="B2" s="145" t="s">
        <v>175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</row>
    <row r="3" spans="2:27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</row>
    <row r="4" spans="2:27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</row>
    <row r="5" spans="2:27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V5" s="79"/>
      <c r="W5" s="79"/>
      <c r="X5" s="79"/>
      <c r="Y5" s="79"/>
      <c r="Z5" s="79"/>
    </row>
    <row r="6" spans="2:27" s="65" customFormat="1" ht="24.95" customHeight="1" x14ac:dyDescent="0.25">
      <c r="B6" s="63" t="s">
        <v>193</v>
      </c>
      <c r="C6" s="64"/>
      <c r="D6" s="64"/>
      <c r="E6" s="64"/>
      <c r="F6" s="64"/>
      <c r="G6" s="64"/>
      <c r="H6" s="64"/>
      <c r="I6" s="64"/>
      <c r="J6" s="64"/>
      <c r="V6" s="99"/>
      <c r="W6" s="99"/>
      <c r="X6" s="99"/>
      <c r="Y6" s="99"/>
      <c r="Z6" s="99"/>
      <c r="AA6" s="102"/>
    </row>
    <row r="7" spans="2:27" ht="15" customHeight="1" x14ac:dyDescent="0.25">
      <c r="B7" s="146" t="s">
        <v>22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V7" s="79" t="s">
        <v>34</v>
      </c>
      <c r="W7" s="79"/>
      <c r="X7" s="79"/>
      <c r="Y7" s="79"/>
      <c r="Z7" s="79"/>
    </row>
    <row r="8" spans="2:27" ht="27" customHeight="1" x14ac:dyDescent="0.25">
      <c r="B8" s="147"/>
      <c r="C8" s="153"/>
      <c r="D8" s="153"/>
      <c r="E8" s="151" t="s">
        <v>23</v>
      </c>
      <c r="F8" s="151"/>
      <c r="G8" s="151" t="s">
        <v>24</v>
      </c>
      <c r="H8" s="151"/>
      <c r="I8" s="151" t="s">
        <v>25</v>
      </c>
      <c r="J8" s="151"/>
      <c r="K8" s="154"/>
      <c r="L8" s="154"/>
      <c r="V8" s="79"/>
      <c r="W8" s="79"/>
      <c r="X8" s="79"/>
      <c r="Y8" s="79"/>
      <c r="Z8" s="79"/>
    </row>
    <row r="9" spans="2:27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76"/>
      <c r="L9" s="77"/>
      <c r="V9" s="79"/>
      <c r="W9" s="125" t="s">
        <v>23</v>
      </c>
      <c r="X9" s="125" t="s">
        <v>24</v>
      </c>
      <c r="Y9" s="125" t="s">
        <v>25</v>
      </c>
      <c r="Z9" s="125"/>
    </row>
    <row r="10" spans="2:27" x14ac:dyDescent="0.25">
      <c r="B10" s="17" t="s">
        <v>3</v>
      </c>
      <c r="C10" s="26">
        <f>$G$42</f>
        <v>523159</v>
      </c>
      <c r="D10" s="27">
        <v>1</v>
      </c>
      <c r="E10" s="26">
        <f>$G$39</f>
        <v>64281</v>
      </c>
      <c r="F10" s="18">
        <f>E10/$C$10</f>
        <v>0.12287086717422428</v>
      </c>
      <c r="G10" s="26">
        <f>$G$40</f>
        <v>117307</v>
      </c>
      <c r="H10" s="18">
        <f>G10/$C$10</f>
        <v>0.22422819831064744</v>
      </c>
      <c r="I10" s="26">
        <f>$G$41</f>
        <v>341571</v>
      </c>
      <c r="J10" s="18">
        <f>I10/$C$10</f>
        <v>0.65290093451512832</v>
      </c>
      <c r="K10" s="10"/>
      <c r="L10" s="20"/>
      <c r="N10" s="17" t="s">
        <v>52</v>
      </c>
      <c r="V10" s="79" t="s">
        <v>4</v>
      </c>
      <c r="W10" s="126">
        <f>$E$11</f>
        <v>11773</v>
      </c>
      <c r="X10" s="126">
        <f>$G$11</f>
        <v>24030</v>
      </c>
      <c r="Y10" s="126">
        <f>$I$11</f>
        <v>60259</v>
      </c>
      <c r="Z10" s="126"/>
    </row>
    <row r="11" spans="2:27" x14ac:dyDescent="0.25">
      <c r="B11" s="17" t="s">
        <v>4</v>
      </c>
      <c r="C11" s="26">
        <f>$G$56</f>
        <v>96062</v>
      </c>
      <c r="D11" s="29">
        <v>1</v>
      </c>
      <c r="E11" s="26">
        <f>$G$53</f>
        <v>11773</v>
      </c>
      <c r="F11" s="16">
        <f>E11/$C$11</f>
        <v>0.12255626574503967</v>
      </c>
      <c r="G11" s="26">
        <f>$G$54</f>
        <v>24030</v>
      </c>
      <c r="H11" s="16">
        <f>G11/$C$11</f>
        <v>0.25015094418188255</v>
      </c>
      <c r="I11" s="26">
        <f>$G$55</f>
        <v>60259</v>
      </c>
      <c r="J11" s="16">
        <f>I11/$C$11</f>
        <v>0.62729279007307781</v>
      </c>
      <c r="K11" s="10"/>
      <c r="L11" s="20"/>
      <c r="V11" s="79"/>
      <c r="W11" s="79"/>
      <c r="X11" s="79"/>
      <c r="Y11" s="79"/>
      <c r="Z11" s="79"/>
    </row>
    <row r="12" spans="2:27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1"/>
      <c r="L12" s="11"/>
      <c r="V12" s="79"/>
      <c r="W12" s="79"/>
      <c r="X12" s="79"/>
      <c r="Y12" s="79"/>
      <c r="Z12" s="79"/>
    </row>
    <row r="13" spans="2:27" ht="15" customHeight="1" x14ac:dyDescent="0.25">
      <c r="B13" s="17" t="s">
        <v>53</v>
      </c>
      <c r="C13" s="26">
        <f>$G$70</f>
        <v>15862</v>
      </c>
      <c r="D13" s="27">
        <v>1</v>
      </c>
      <c r="E13" s="26">
        <f>$G$67</f>
        <v>2165</v>
      </c>
      <c r="F13" s="18">
        <f>E13/$C$13</f>
        <v>0.13648972386836464</v>
      </c>
      <c r="G13" s="26">
        <f>$G$68</f>
        <v>3300</v>
      </c>
      <c r="H13" s="18">
        <f>G13/$C$13</f>
        <v>0.20804438280166435</v>
      </c>
      <c r="I13" s="26">
        <f>$G$69</f>
        <v>10397</v>
      </c>
      <c r="J13" s="18">
        <f>I13/$C$13</f>
        <v>0.65546589332997096</v>
      </c>
      <c r="K13" s="96"/>
      <c r="L13" s="20"/>
      <c r="V13" s="79"/>
      <c r="W13" s="79"/>
      <c r="X13" s="79"/>
      <c r="Y13" s="79"/>
      <c r="Z13" s="79"/>
    </row>
    <row r="14" spans="2:27" x14ac:dyDescent="0.25">
      <c r="B14" s="17" t="s">
        <v>5</v>
      </c>
      <c r="C14" s="26">
        <f>$G$84</f>
        <v>43108</v>
      </c>
      <c r="D14" s="27">
        <v>1</v>
      </c>
      <c r="E14" s="26">
        <f>$G$81</f>
        <v>5403</v>
      </c>
      <c r="F14" s="18">
        <f>E14/$C$14</f>
        <v>0.12533636447991092</v>
      </c>
      <c r="G14" s="26">
        <f>$G$82</f>
        <v>8452</v>
      </c>
      <c r="H14" s="18">
        <f>G14/$C$14</f>
        <v>0.19606569546255914</v>
      </c>
      <c r="I14" s="26">
        <f>$G$83</f>
        <v>29253</v>
      </c>
      <c r="J14" s="18">
        <f>I14/$C$14</f>
        <v>0.67859794005752994</v>
      </c>
      <c r="K14" s="96"/>
      <c r="L14" s="20"/>
      <c r="P14" s="17" t="s">
        <v>49</v>
      </c>
      <c r="R14" s="17" t="s">
        <v>8</v>
      </c>
    </row>
    <row r="15" spans="2:27" x14ac:dyDescent="0.25">
      <c r="B15" s="17" t="s">
        <v>6</v>
      </c>
      <c r="C15" s="26">
        <f>$G$98</f>
        <v>20302</v>
      </c>
      <c r="D15" s="27">
        <v>1</v>
      </c>
      <c r="E15" s="26">
        <f>$G$95</f>
        <v>1888</v>
      </c>
      <c r="F15" s="18">
        <f>E15/$C$15</f>
        <v>9.299576396414147E-2</v>
      </c>
      <c r="G15" s="26">
        <f>$G$96</f>
        <v>8939</v>
      </c>
      <c r="H15" s="18">
        <f>G15/$C$15</f>
        <v>0.44030144813318883</v>
      </c>
      <c r="I15" s="26">
        <f>$G$97</f>
        <v>9475</v>
      </c>
      <c r="J15" s="18">
        <f>I15/$C$15</f>
        <v>0.46670278790266967</v>
      </c>
      <c r="K15" s="96"/>
      <c r="L15" s="20"/>
    </row>
    <row r="16" spans="2:27" x14ac:dyDescent="0.25">
      <c r="B16" s="70" t="s">
        <v>7</v>
      </c>
      <c r="C16" s="28">
        <f>$G$112</f>
        <v>16790</v>
      </c>
      <c r="D16" s="29">
        <v>1</v>
      </c>
      <c r="E16" s="28">
        <f>$G$109</f>
        <v>2317</v>
      </c>
      <c r="F16" s="16">
        <f>E16/$C$16</f>
        <v>0.1379988088147707</v>
      </c>
      <c r="G16" s="28">
        <f>$G$110</f>
        <v>3339</v>
      </c>
      <c r="H16" s="16">
        <f>G16/$C$16</f>
        <v>0.19886837403216201</v>
      </c>
      <c r="I16" s="28">
        <f>$G$111</f>
        <v>11134</v>
      </c>
      <c r="J16" s="16">
        <f>I16/$C$16</f>
        <v>0.66313281715306727</v>
      </c>
      <c r="K16" s="96"/>
      <c r="L16" s="20"/>
    </row>
    <row r="17" spans="2:27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</row>
    <row r="20" spans="2:27" s="73" customFormat="1" ht="24.95" customHeight="1" x14ac:dyDescent="0.25">
      <c r="B20" s="63" t="s">
        <v>207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/>
      <c r="W20" s="25"/>
      <c r="X20" s="25"/>
      <c r="Y20" s="25"/>
      <c r="Z20" s="25"/>
      <c r="AA20" s="25"/>
    </row>
    <row r="21" spans="2:27" ht="15" customHeight="1" x14ac:dyDescent="0.25">
      <c r="B21" s="146" t="s">
        <v>22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  <c r="P21" s="17" t="s">
        <v>49</v>
      </c>
    </row>
    <row r="22" spans="2:27" ht="24.75" customHeight="1" x14ac:dyDescent="0.25">
      <c r="B22" s="147"/>
      <c r="C22" s="149"/>
      <c r="D22" s="149"/>
      <c r="E22" s="149"/>
      <c r="F22" s="151" t="s">
        <v>23</v>
      </c>
      <c r="G22" s="151"/>
      <c r="H22" s="151"/>
      <c r="I22" s="151" t="s">
        <v>24</v>
      </c>
      <c r="J22" s="151"/>
      <c r="K22" s="151"/>
      <c r="L22" s="151" t="s">
        <v>25</v>
      </c>
      <c r="M22" s="151"/>
      <c r="N22" s="151"/>
      <c r="O22" s="154"/>
      <c r="P22" s="154"/>
      <c r="Q22" s="154"/>
    </row>
    <row r="23" spans="2:27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76"/>
      <c r="P23" s="77"/>
      <c r="Q23" s="77"/>
      <c r="W23" s="8" t="s">
        <v>52</v>
      </c>
    </row>
    <row r="24" spans="2:27" x14ac:dyDescent="0.25">
      <c r="B24" s="17" t="s">
        <v>3</v>
      </c>
      <c r="C24" s="26">
        <f>$G$42</f>
        <v>523159</v>
      </c>
      <c r="D24" s="31">
        <f>G42-F42</f>
        <v>44858</v>
      </c>
      <c r="E24" s="19">
        <f>(G42-F42)/F42</f>
        <v>9.3786130491050612E-2</v>
      </c>
      <c r="F24" s="26">
        <f>$G$39</f>
        <v>64281</v>
      </c>
      <c r="G24" s="31">
        <f>G39-F39</f>
        <v>7180</v>
      </c>
      <c r="H24" s="19">
        <f>(G39-F39)/F39</f>
        <v>0.12574210609271291</v>
      </c>
      <c r="I24" s="26">
        <f>$G$40</f>
        <v>117307</v>
      </c>
      <c r="J24" s="31">
        <f>G40-F40</f>
        <v>18167</v>
      </c>
      <c r="K24" s="19">
        <f>(G40-F40)/F40</f>
        <v>0.18324591486786362</v>
      </c>
      <c r="L24" s="26">
        <f>$G$41</f>
        <v>341571</v>
      </c>
      <c r="M24" s="31">
        <f>G41-F41</f>
        <v>19511</v>
      </c>
      <c r="N24" s="19">
        <f>(G41-F41)/F41</f>
        <v>6.0581879152952864E-2</v>
      </c>
      <c r="O24" s="11"/>
      <c r="P24" s="31"/>
      <c r="Q24" s="19"/>
    </row>
    <row r="25" spans="2:27" x14ac:dyDescent="0.25">
      <c r="B25" s="17" t="s">
        <v>4</v>
      </c>
      <c r="C25" s="26">
        <f>$G$56</f>
        <v>96062</v>
      </c>
      <c r="D25" s="31">
        <f>G56-F56</f>
        <v>4666</v>
      </c>
      <c r="E25" s="19">
        <f>(G56-F56)/F56</f>
        <v>5.1052562475381855E-2</v>
      </c>
      <c r="F25" s="26">
        <f>$G$53</f>
        <v>11773</v>
      </c>
      <c r="G25" s="31">
        <f>G53-F53</f>
        <v>956</v>
      </c>
      <c r="H25" s="19">
        <f>(G53-F53)/F53</f>
        <v>8.8379402791901637E-2</v>
      </c>
      <c r="I25" s="26">
        <f>$G$54</f>
        <v>24030</v>
      </c>
      <c r="J25" s="31">
        <f>G54-F54</f>
        <v>2035</v>
      </c>
      <c r="K25" s="19">
        <f>(G54-F54)/F54</f>
        <v>9.2521027506251421E-2</v>
      </c>
      <c r="L25" s="26">
        <f>$G$55</f>
        <v>60259</v>
      </c>
      <c r="M25" s="31">
        <f>G55-F55</f>
        <v>1675</v>
      </c>
      <c r="N25" s="19">
        <f>(G55-F55)/F55</f>
        <v>2.8591424279666804E-2</v>
      </c>
      <c r="O25" s="11"/>
      <c r="P25" s="31"/>
      <c r="Q25" s="19"/>
    </row>
    <row r="26" spans="2:27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1"/>
      <c r="P26" s="11"/>
      <c r="Q26" s="11"/>
    </row>
    <row r="27" spans="2:27" ht="15" customHeight="1" x14ac:dyDescent="0.25">
      <c r="B27" s="17" t="s">
        <v>53</v>
      </c>
      <c r="C27" s="26">
        <f>$G$70</f>
        <v>15862</v>
      </c>
      <c r="D27" s="31">
        <f>G70-F70</f>
        <v>983</v>
      </c>
      <c r="E27" s="19">
        <f>(G70-F70)/F70</f>
        <v>6.6066267894347733E-2</v>
      </c>
      <c r="F27" s="26">
        <f>$G$67</f>
        <v>2165</v>
      </c>
      <c r="G27" s="31">
        <f>G67-F67</f>
        <v>288</v>
      </c>
      <c r="H27" s="19">
        <f>(G67-F67)/F67</f>
        <v>0.15343633457645178</v>
      </c>
      <c r="I27" s="26">
        <f>$G$68</f>
        <v>3300</v>
      </c>
      <c r="J27" s="31">
        <f>G68-F68</f>
        <v>282</v>
      </c>
      <c r="K27" s="19">
        <f>(G68-F68)/F68</f>
        <v>9.3439363817097415E-2</v>
      </c>
      <c r="L27" s="26">
        <f>$G$69</f>
        <v>10397</v>
      </c>
      <c r="M27" s="31">
        <f>G69-F69</f>
        <v>413</v>
      </c>
      <c r="N27" s="19">
        <f>(G69-F69)/F69</f>
        <v>4.1366185897435896E-2</v>
      </c>
      <c r="O27" s="11"/>
      <c r="P27" s="31"/>
      <c r="Q27" s="19"/>
    </row>
    <row r="28" spans="2:27" x14ac:dyDescent="0.25">
      <c r="B28" s="17" t="s">
        <v>5</v>
      </c>
      <c r="C28" s="26">
        <f>$G$84</f>
        <v>43108</v>
      </c>
      <c r="D28" s="31">
        <f>G84-F84</f>
        <v>2366</v>
      </c>
      <c r="E28" s="19">
        <f>(G84-F84)/F84</f>
        <v>5.8072750478621572E-2</v>
      </c>
      <c r="F28" s="26">
        <f>$G$81</f>
        <v>5403</v>
      </c>
      <c r="G28" s="31">
        <f>G81-F81</f>
        <v>300</v>
      </c>
      <c r="H28" s="19">
        <f>(G81-F81)/F81</f>
        <v>5.8788947677836566E-2</v>
      </c>
      <c r="I28" s="26">
        <f>$G$82</f>
        <v>8452</v>
      </c>
      <c r="J28" s="31">
        <f>G82-F82</f>
        <v>734</v>
      </c>
      <c r="K28" s="19">
        <f>(G82-F82)/F82</f>
        <v>9.510235812386629E-2</v>
      </c>
      <c r="L28" s="26">
        <f>$G$83</f>
        <v>29253</v>
      </c>
      <c r="M28" s="31">
        <f>G83-F83</f>
        <v>1332</v>
      </c>
      <c r="N28" s="19">
        <f>(G83-F83)/F83</f>
        <v>4.770602772107016E-2</v>
      </c>
      <c r="O28" s="11"/>
      <c r="P28" s="31"/>
      <c r="Q28" s="19"/>
    </row>
    <row r="29" spans="2:27" x14ac:dyDescent="0.25">
      <c r="B29" s="17" t="s">
        <v>6</v>
      </c>
      <c r="C29" s="26">
        <f>$G$98</f>
        <v>20302</v>
      </c>
      <c r="D29" s="31">
        <f>G98-F98</f>
        <v>1538</v>
      </c>
      <c r="E29" s="19">
        <f>(G98-F98)/F98</f>
        <v>8.1965465785546796E-2</v>
      </c>
      <c r="F29" s="26">
        <f>$G$95</f>
        <v>1888</v>
      </c>
      <c r="G29" s="31">
        <f>G95-F95</f>
        <v>289</v>
      </c>
      <c r="H29" s="19">
        <f>(G95-F95)/F95</f>
        <v>0.1807379612257661</v>
      </c>
      <c r="I29" s="26">
        <f>$G$96</f>
        <v>8939</v>
      </c>
      <c r="J29" s="31">
        <f>G96-F96</f>
        <v>1053</v>
      </c>
      <c r="K29" s="19">
        <f>(G96-F96)/F96</f>
        <v>0.13352777073294445</v>
      </c>
      <c r="L29" s="26">
        <f>$G$97</f>
        <v>9475</v>
      </c>
      <c r="M29" s="31">
        <f>G97-F97</f>
        <v>196</v>
      </c>
      <c r="N29" s="19">
        <f>(G97-F97)/F97</f>
        <v>2.1122965836835865E-2</v>
      </c>
      <c r="O29" s="11"/>
      <c r="P29" s="31"/>
      <c r="Q29" s="19"/>
    </row>
    <row r="30" spans="2:27" x14ac:dyDescent="0.25">
      <c r="B30" s="70" t="s">
        <v>7</v>
      </c>
      <c r="C30" s="28">
        <f>$G$112</f>
        <v>16790</v>
      </c>
      <c r="D30" s="31">
        <f>G112-F112</f>
        <v>-221</v>
      </c>
      <c r="E30" s="19">
        <f>(G112-F112)/F112</f>
        <v>-1.2991593674681088E-2</v>
      </c>
      <c r="F30" s="28">
        <f>$G$109</f>
        <v>2317</v>
      </c>
      <c r="G30" s="31">
        <f>G109-F109</f>
        <v>79</v>
      </c>
      <c r="H30" s="19">
        <f>(G109-F109)/F109</f>
        <v>3.5299374441465595E-2</v>
      </c>
      <c r="I30" s="28">
        <f>$G$110</f>
        <v>3339</v>
      </c>
      <c r="J30" s="31">
        <f>G110-F110</f>
        <v>-34</v>
      </c>
      <c r="K30" s="19">
        <f>(G110-F110)/F110</f>
        <v>-1.0080047435517344E-2</v>
      </c>
      <c r="L30" s="28">
        <f>$G$111</f>
        <v>11134</v>
      </c>
      <c r="M30" s="74">
        <f>G111-F111</f>
        <v>-266</v>
      </c>
      <c r="N30" s="16">
        <f>(G111-F111)/F111</f>
        <v>-2.3333333333333334E-2</v>
      </c>
      <c r="O30" s="11"/>
      <c r="P30" s="31"/>
      <c r="Q30" s="19"/>
      <c r="S30" s="17" t="s">
        <v>8</v>
      </c>
    </row>
    <row r="31" spans="2:27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</row>
    <row r="33" spans="2:20" x14ac:dyDescent="0.25">
      <c r="B33" s="145" t="s">
        <v>255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</row>
    <row r="34" spans="2:20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7" spans="2:20" ht="24.95" customHeight="1" x14ac:dyDescent="0.25">
      <c r="B37" s="63" t="s">
        <v>275</v>
      </c>
    </row>
    <row r="38" spans="2:20" s="8" customFormat="1" ht="25.5" x14ac:dyDescent="0.25">
      <c r="B38" s="9" t="s">
        <v>10</v>
      </c>
      <c r="C38" s="105">
        <v>2018</v>
      </c>
      <c r="D38" s="105">
        <v>2019</v>
      </c>
      <c r="E38" s="105">
        <v>2020</v>
      </c>
      <c r="F38" s="105">
        <v>2021</v>
      </c>
      <c r="G38" s="105">
        <v>2022</v>
      </c>
      <c r="H38" s="106" t="s">
        <v>171</v>
      </c>
      <c r="I38" s="106" t="s">
        <v>172</v>
      </c>
    </row>
    <row r="39" spans="2:20" s="8" customFormat="1" x14ac:dyDescent="0.25">
      <c r="B39" s="8" t="s">
        <v>23</v>
      </c>
      <c r="C39" s="104">
        <f>'[1]1. Settori'!C4</f>
        <v>60093</v>
      </c>
      <c r="D39" s="104">
        <f>'[1]1. Settori'!D4</f>
        <v>58475</v>
      </c>
      <c r="E39" s="104">
        <f>'[1]1. Settori'!E4</f>
        <v>46883</v>
      </c>
      <c r="F39" s="104">
        <f>'[1]1. Settori'!F4</f>
        <v>57101</v>
      </c>
      <c r="G39" s="104">
        <f>'[1]1. Settori'!G4</f>
        <v>64281</v>
      </c>
      <c r="H39" s="107">
        <f>G39-C39</f>
        <v>4188</v>
      </c>
      <c r="I39" s="108">
        <f>(G39-C39)/C39</f>
        <v>6.9691977434975794E-2</v>
      </c>
    </row>
    <row r="40" spans="2:20" s="8" customFormat="1" x14ac:dyDescent="0.25">
      <c r="B40" s="8" t="s">
        <v>24</v>
      </c>
      <c r="C40" s="104">
        <f>'[1]1. Settori'!C5</f>
        <v>119860</v>
      </c>
      <c r="D40" s="104">
        <f>'[1]1. Settori'!D5</f>
        <v>117920</v>
      </c>
      <c r="E40" s="104">
        <f>'[1]1. Settori'!E5</f>
        <v>74947</v>
      </c>
      <c r="F40" s="104">
        <f>'[1]1. Settori'!F5</f>
        <v>99140</v>
      </c>
      <c r="G40" s="104">
        <f>'[1]1. Settori'!G5</f>
        <v>117307</v>
      </c>
      <c r="H40" s="107">
        <f>G40-C40</f>
        <v>-2553</v>
      </c>
      <c r="I40" s="108">
        <f>(G40-C40)/C40</f>
        <v>-2.1299849824795596E-2</v>
      </c>
    </row>
    <row r="41" spans="2:20" s="8" customFormat="1" x14ac:dyDescent="0.25">
      <c r="B41" s="8" t="s">
        <v>25</v>
      </c>
      <c r="C41" s="104">
        <f>'[1]1. Settori'!C6</f>
        <v>309756</v>
      </c>
      <c r="D41" s="104">
        <f>'[1]1. Settori'!D6</f>
        <v>310229</v>
      </c>
      <c r="E41" s="104">
        <f>'[1]1. Settori'!E6</f>
        <v>288000</v>
      </c>
      <c r="F41" s="104">
        <f>'[1]1. Settori'!F6</f>
        <v>322060</v>
      </c>
      <c r="G41" s="104">
        <f>'[1]1. Settori'!G6</f>
        <v>341571</v>
      </c>
      <c r="H41" s="107">
        <f>G41-C41</f>
        <v>31815</v>
      </c>
      <c r="I41" s="108">
        <f>(G41-C41)/C41</f>
        <v>0.10270987486925193</v>
      </c>
    </row>
    <row r="42" spans="2:20" s="8" customFormat="1" x14ac:dyDescent="0.25">
      <c r="B42" s="109" t="s">
        <v>26</v>
      </c>
      <c r="C42" s="110">
        <f>SUM(C39:C41)</f>
        <v>489709</v>
      </c>
      <c r="D42" s="110">
        <f t="shared" ref="D42:E42" si="0">SUM(D39:D41)</f>
        <v>486624</v>
      </c>
      <c r="E42" s="110">
        <f t="shared" si="0"/>
        <v>409830</v>
      </c>
      <c r="F42" s="110">
        <f>SUM(F39:F41)</f>
        <v>478301</v>
      </c>
      <c r="G42" s="110">
        <f>SUM(G39:G41)</f>
        <v>523159</v>
      </c>
      <c r="H42" s="111">
        <f>G42-C42</f>
        <v>33450</v>
      </c>
      <c r="I42" s="112">
        <f>(G42-C42)/C42</f>
        <v>6.83058714461037E-2</v>
      </c>
    </row>
    <row r="43" spans="2:20" s="8" customFormat="1" ht="24.95" customHeight="1" x14ac:dyDescent="0.2">
      <c r="B43" s="21" t="s">
        <v>47</v>
      </c>
      <c r="C43" s="113"/>
      <c r="D43" s="113"/>
      <c r="E43" s="113"/>
      <c r="G43" s="113"/>
      <c r="H43" s="114"/>
      <c r="I43" s="115"/>
    </row>
    <row r="44" spans="2:20" s="8" customFormat="1" x14ac:dyDescent="0.25">
      <c r="C44" s="117"/>
      <c r="D44" s="117"/>
      <c r="E44" s="117"/>
      <c r="G44" s="117"/>
      <c r="H44" s="107"/>
      <c r="I44" s="108"/>
    </row>
    <row r="45" spans="2:20" s="8" customFormat="1" x14ac:dyDescent="0.25">
      <c r="B45" s="79"/>
      <c r="C45" s="125">
        <v>2018</v>
      </c>
      <c r="D45" s="125">
        <v>2019</v>
      </c>
      <c r="E45" s="125">
        <v>2020</v>
      </c>
      <c r="F45" s="125">
        <v>2021</v>
      </c>
      <c r="G45" s="125">
        <v>2022</v>
      </c>
      <c r="H45" s="129"/>
      <c r="I45" s="108"/>
    </row>
    <row r="46" spans="2:20" s="8" customFormat="1" x14ac:dyDescent="0.25">
      <c r="B46" s="79" t="s">
        <v>23</v>
      </c>
      <c r="C46" s="126">
        <f>C39/$C$39*100</f>
        <v>100</v>
      </c>
      <c r="D46" s="126">
        <f t="shared" ref="D46:E46" si="1">D39/$C$39*100</f>
        <v>97.30750669795151</v>
      </c>
      <c r="E46" s="126">
        <f t="shared" si="1"/>
        <v>78.017406353485427</v>
      </c>
      <c r="F46" s="126">
        <f>F39/$C$39*100</f>
        <v>95.021050704740986</v>
      </c>
      <c r="G46" s="126">
        <f>G39/$C$39*100</f>
        <v>106.96919774349757</v>
      </c>
      <c r="H46" s="129"/>
      <c r="I46" s="108"/>
    </row>
    <row r="47" spans="2:20" s="8" customFormat="1" x14ac:dyDescent="0.25">
      <c r="B47" s="79" t="s">
        <v>24</v>
      </c>
      <c r="C47" s="126">
        <f>C40/$C$40*100</f>
        <v>100</v>
      </c>
      <c r="D47" s="126">
        <f t="shared" ref="D47:E47" si="2">D40/$C$40*100</f>
        <v>98.381445019189044</v>
      </c>
      <c r="E47" s="126">
        <f t="shared" si="2"/>
        <v>62.528783580844319</v>
      </c>
      <c r="F47" s="126">
        <f>F40/$C$40*100</f>
        <v>82.713165359586185</v>
      </c>
      <c r="G47" s="126">
        <f>G40/$C$40*100</f>
        <v>97.870015017520444</v>
      </c>
      <c r="H47" s="129"/>
      <c r="I47" s="108"/>
    </row>
    <row r="48" spans="2:20" s="8" customFormat="1" x14ac:dyDescent="0.25">
      <c r="B48" s="79" t="s">
        <v>25</v>
      </c>
      <c r="C48" s="126">
        <f>C41/$C$41*100</f>
        <v>100</v>
      </c>
      <c r="D48" s="126">
        <f t="shared" ref="D48:E48" si="3">D41/$C$41*100</f>
        <v>100.15270083549632</v>
      </c>
      <c r="E48" s="126">
        <f t="shared" si="3"/>
        <v>92.97640723666369</v>
      </c>
      <c r="F48" s="126">
        <f>F41/$C$41*100</f>
        <v>103.97215873138859</v>
      </c>
      <c r="G48" s="126">
        <f>G41/$C$41*100</f>
        <v>110.27098748692519</v>
      </c>
      <c r="H48" s="129"/>
      <c r="I48" s="108"/>
    </row>
    <row r="49" spans="2:11" s="8" customFormat="1" x14ac:dyDescent="0.2">
      <c r="B49" s="7"/>
      <c r="C49" s="117"/>
      <c r="D49" s="117"/>
      <c r="E49" s="117"/>
      <c r="G49" s="117"/>
      <c r="H49" s="107"/>
      <c r="I49" s="108"/>
    </row>
    <row r="50" spans="2:11" s="8" customFormat="1" x14ac:dyDescent="0.25">
      <c r="H50" s="103"/>
      <c r="I50" s="103"/>
    </row>
    <row r="51" spans="2:11" s="8" customFormat="1" ht="24.95" customHeight="1" x14ac:dyDescent="0.25">
      <c r="B51" s="1" t="s">
        <v>276</v>
      </c>
      <c r="H51" s="103"/>
      <c r="I51" s="103"/>
    </row>
    <row r="52" spans="2:11" s="8" customFormat="1" ht="25.5" x14ac:dyDescent="0.25">
      <c r="B52" s="9" t="s">
        <v>15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11" s="8" customFormat="1" x14ac:dyDescent="0.25">
      <c r="B53" s="8" t="s">
        <v>23</v>
      </c>
      <c r="C53" s="104">
        <f>'[1]1. Settori'!C13</f>
        <v>11709</v>
      </c>
      <c r="D53" s="104">
        <f>'[1]1. Settori'!D13</f>
        <v>10707</v>
      </c>
      <c r="E53" s="104">
        <f>'[1]1. Settori'!E13</f>
        <v>8525</v>
      </c>
      <c r="F53" s="104">
        <f>'[1]1. Settori'!F13</f>
        <v>10817</v>
      </c>
      <c r="G53" s="104">
        <f>'[1]1. Settori'!G13</f>
        <v>11773</v>
      </c>
      <c r="H53" s="107">
        <f>G53-C53</f>
        <v>64</v>
      </c>
      <c r="I53" s="108">
        <f>(G53-C53)/C53</f>
        <v>5.4658809462806391E-3</v>
      </c>
    </row>
    <row r="54" spans="2:11" s="8" customFormat="1" x14ac:dyDescent="0.25">
      <c r="B54" s="8" t="s">
        <v>24</v>
      </c>
      <c r="C54" s="104">
        <f>'[1]1. Settori'!C14</f>
        <v>24925</v>
      </c>
      <c r="D54" s="104">
        <f>'[1]1. Settori'!D14</f>
        <v>24705</v>
      </c>
      <c r="E54" s="104">
        <f>'[1]1. Settori'!E14</f>
        <v>16911</v>
      </c>
      <c r="F54" s="104">
        <f>'[1]1. Settori'!F14</f>
        <v>21995</v>
      </c>
      <c r="G54" s="104">
        <f>'[1]1. Settori'!G14</f>
        <v>24030</v>
      </c>
      <c r="H54" s="107">
        <f>G54-C54</f>
        <v>-895</v>
      </c>
      <c r="I54" s="108">
        <f>(G54-C54)/C54</f>
        <v>-3.5907723169508528E-2</v>
      </c>
    </row>
    <row r="55" spans="2:11" s="8" customFormat="1" x14ac:dyDescent="0.25">
      <c r="B55" s="8" t="s">
        <v>25</v>
      </c>
      <c r="C55" s="104">
        <f>'[1]1. Settori'!C15</f>
        <v>51044</v>
      </c>
      <c r="D55" s="104">
        <f>'[1]1. Settori'!D15</f>
        <v>51194</v>
      </c>
      <c r="E55" s="104">
        <f>'[1]1. Settori'!E15</f>
        <v>50123</v>
      </c>
      <c r="F55" s="104">
        <f>'[1]1. Settori'!F15</f>
        <v>58584</v>
      </c>
      <c r="G55" s="104">
        <f>'[1]1. Settori'!G15</f>
        <v>60259</v>
      </c>
      <c r="H55" s="107">
        <f>G55-C55</f>
        <v>9215</v>
      </c>
      <c r="I55" s="108">
        <f>(G55-C55)/C55</f>
        <v>0.18053052268630984</v>
      </c>
      <c r="K55" s="107"/>
    </row>
    <row r="56" spans="2:11" s="8" customFormat="1" x14ac:dyDescent="0.25">
      <c r="B56" s="109" t="s">
        <v>26</v>
      </c>
      <c r="C56" s="110">
        <f>SUM(C53:C55)</f>
        <v>87678</v>
      </c>
      <c r="D56" s="110">
        <f t="shared" ref="D56:E56" si="4">SUM(D53:D55)</f>
        <v>86606</v>
      </c>
      <c r="E56" s="110">
        <f t="shared" si="4"/>
        <v>75559</v>
      </c>
      <c r="F56" s="110">
        <f>SUM(F53:F55)</f>
        <v>91396</v>
      </c>
      <c r="G56" s="110">
        <f>SUM(G53:G55)</f>
        <v>96062</v>
      </c>
      <c r="H56" s="111">
        <f>G56-C56</f>
        <v>8384</v>
      </c>
      <c r="I56" s="112">
        <f>(G56-C56)/C56</f>
        <v>9.562261912908597E-2</v>
      </c>
      <c r="K56" s="108"/>
    </row>
    <row r="57" spans="2:11" s="8" customFormat="1" ht="24.95" customHeight="1" x14ac:dyDescent="0.2">
      <c r="B57" s="21" t="s">
        <v>47</v>
      </c>
      <c r="C57" s="113"/>
      <c r="D57" s="113"/>
      <c r="E57" s="113"/>
      <c r="G57" s="113"/>
      <c r="H57" s="114"/>
      <c r="I57" s="115"/>
    </row>
    <row r="58" spans="2:11" s="8" customFormat="1" x14ac:dyDescent="0.25">
      <c r="B58" s="79"/>
      <c r="C58" s="126"/>
      <c r="D58" s="126"/>
      <c r="E58" s="126"/>
      <c r="F58" s="79"/>
      <c r="G58" s="126"/>
      <c r="H58" s="129"/>
      <c r="I58" s="108"/>
    </row>
    <row r="59" spans="2:11" s="8" customFormat="1" x14ac:dyDescent="0.25">
      <c r="B59" s="79"/>
      <c r="C59" s="125">
        <v>2018</v>
      </c>
      <c r="D59" s="125">
        <v>2019</v>
      </c>
      <c r="E59" s="125">
        <v>2020</v>
      </c>
      <c r="F59" s="125">
        <v>2021</v>
      </c>
      <c r="G59" s="125">
        <v>2022</v>
      </c>
      <c r="H59" s="129"/>
      <c r="I59" s="108"/>
    </row>
    <row r="60" spans="2:11" s="8" customFormat="1" x14ac:dyDescent="0.25">
      <c r="B60" s="79" t="s">
        <v>23</v>
      </c>
      <c r="C60" s="126">
        <f>C53/$C$53*100</f>
        <v>100</v>
      </c>
      <c r="D60" s="126">
        <f t="shared" ref="D60:E60" si="5">D53/$C$53*100</f>
        <v>91.442480143479372</v>
      </c>
      <c r="E60" s="126">
        <f t="shared" si="5"/>
        <v>72.807242292253832</v>
      </c>
      <c r="F60" s="126">
        <f>F53/$C$53*100</f>
        <v>92.381928431121366</v>
      </c>
      <c r="G60" s="126">
        <f>G53/$C$53*100</f>
        <v>100.54658809462806</v>
      </c>
      <c r="H60" s="129"/>
      <c r="I60" s="108"/>
    </row>
    <row r="61" spans="2:11" s="8" customFormat="1" x14ac:dyDescent="0.25">
      <c r="B61" s="79" t="s">
        <v>24</v>
      </c>
      <c r="C61" s="126">
        <f>C54/$C$54*100</f>
        <v>100</v>
      </c>
      <c r="D61" s="126">
        <f t="shared" ref="D61:E61" si="6">D54/$C$54*100</f>
        <v>99.1173520561685</v>
      </c>
      <c r="E61" s="126">
        <f t="shared" si="6"/>
        <v>67.847542627883655</v>
      </c>
      <c r="F61" s="126">
        <f>F54/$C$54*100</f>
        <v>88.244734202607816</v>
      </c>
      <c r="G61" s="126">
        <f>G54/$C$54*100</f>
        <v>96.409227683049153</v>
      </c>
      <c r="H61" s="129"/>
      <c r="I61" s="108"/>
    </row>
    <row r="62" spans="2:11" s="8" customFormat="1" x14ac:dyDescent="0.25">
      <c r="B62" s="79" t="s">
        <v>25</v>
      </c>
      <c r="C62" s="126">
        <f>C55/$C$55*100</f>
        <v>100</v>
      </c>
      <c r="D62" s="126">
        <f t="shared" ref="D62:E62" si="7">D55/$C$55*100</f>
        <v>100.2938641172322</v>
      </c>
      <c r="E62" s="126">
        <f t="shared" si="7"/>
        <v>98.195674320194342</v>
      </c>
      <c r="F62" s="126">
        <f>F55/$C$55*100</f>
        <v>114.77156962620485</v>
      </c>
      <c r="G62" s="126">
        <f>G55/$C$55*100</f>
        <v>118.05305226863099</v>
      </c>
      <c r="H62" s="129"/>
      <c r="I62" s="108"/>
    </row>
    <row r="63" spans="2:11" s="8" customFormat="1" x14ac:dyDescent="0.25">
      <c r="C63" s="104"/>
      <c r="D63" s="104"/>
      <c r="E63" s="104"/>
      <c r="G63" s="104"/>
      <c r="H63" s="107"/>
      <c r="I63" s="108"/>
    </row>
    <row r="64" spans="2:11" s="8" customFormat="1" x14ac:dyDescent="0.25">
      <c r="H64" s="103"/>
      <c r="I64" s="103"/>
    </row>
    <row r="65" spans="2:9" s="8" customFormat="1" ht="24.95" customHeight="1" x14ac:dyDescent="0.25">
      <c r="B65" s="1" t="s">
        <v>277</v>
      </c>
      <c r="H65" s="103"/>
      <c r="I65" s="103"/>
    </row>
    <row r="66" spans="2:9" s="8" customFormat="1" ht="25.5" x14ac:dyDescent="0.25">
      <c r="B66" s="9" t="s">
        <v>54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x14ac:dyDescent="0.25">
      <c r="B67" s="8" t="s">
        <v>23</v>
      </c>
      <c r="C67" s="104">
        <f>'[1]1. Settori'!C22</f>
        <v>2166</v>
      </c>
      <c r="D67" s="104">
        <f>'[1]1. Settori'!D22</f>
        <v>1807</v>
      </c>
      <c r="E67" s="104">
        <f>'[1]1. Settori'!E22</f>
        <v>1444</v>
      </c>
      <c r="F67" s="104">
        <f>'[1]1. Settori'!F22</f>
        <v>1877</v>
      </c>
      <c r="G67" s="104">
        <f>'[1]1. Settori'!G22</f>
        <v>2165</v>
      </c>
      <c r="H67" s="107">
        <f>G67-C67</f>
        <v>-1</v>
      </c>
      <c r="I67" s="124">
        <f>(G67-C67)/C67</f>
        <v>-4.6168051708217911E-4</v>
      </c>
    </row>
    <row r="68" spans="2:9" s="8" customFormat="1" x14ac:dyDescent="0.25">
      <c r="B68" s="8" t="s">
        <v>24</v>
      </c>
      <c r="C68" s="104">
        <f>'[1]1. Settori'!C23</f>
        <v>3062</v>
      </c>
      <c r="D68" s="104">
        <f>'[1]1. Settori'!D23</f>
        <v>3091</v>
      </c>
      <c r="E68" s="104">
        <f>'[1]1. Settori'!E23</f>
        <v>2191</v>
      </c>
      <c r="F68" s="104">
        <f>'[1]1. Settori'!F23</f>
        <v>3018</v>
      </c>
      <c r="G68" s="104">
        <f>'[1]1. Settori'!G23</f>
        <v>3300</v>
      </c>
      <c r="H68" s="107">
        <f>G68-C68</f>
        <v>238</v>
      </c>
      <c r="I68" s="108">
        <f>(G68-C68)/C68</f>
        <v>7.7726975832789022E-2</v>
      </c>
    </row>
    <row r="69" spans="2:9" s="8" customFormat="1" x14ac:dyDescent="0.25">
      <c r="B69" s="8" t="s">
        <v>25</v>
      </c>
      <c r="C69" s="104">
        <f>'[1]1. Settori'!C24</f>
        <v>9625</v>
      </c>
      <c r="D69" s="104">
        <f>'[1]1. Settori'!D24</f>
        <v>9520</v>
      </c>
      <c r="E69" s="104">
        <f>'[1]1. Settori'!E24</f>
        <v>8737</v>
      </c>
      <c r="F69" s="104">
        <f>'[1]1. Settori'!F24</f>
        <v>9984</v>
      </c>
      <c r="G69" s="104">
        <f>'[1]1. Settori'!G24</f>
        <v>10397</v>
      </c>
      <c r="H69" s="107">
        <f>G69-C69</f>
        <v>772</v>
      </c>
      <c r="I69" s="108">
        <f>(G69-C69)/C69</f>
        <v>8.0207792207792214E-2</v>
      </c>
    </row>
    <row r="70" spans="2:9" s="8" customFormat="1" x14ac:dyDescent="0.25">
      <c r="B70" s="109" t="s">
        <v>26</v>
      </c>
      <c r="C70" s="110">
        <f>SUM(C67:C69)</f>
        <v>14853</v>
      </c>
      <c r="D70" s="110">
        <f t="shared" ref="D70:E70" si="8">SUM(D67:D69)</f>
        <v>14418</v>
      </c>
      <c r="E70" s="110">
        <f t="shared" si="8"/>
        <v>12372</v>
      </c>
      <c r="F70" s="110">
        <f>SUM(F67:F69)</f>
        <v>14879</v>
      </c>
      <c r="G70" s="110">
        <f>SUM(G67:G69)</f>
        <v>15862</v>
      </c>
      <c r="H70" s="111">
        <f>G70-C70</f>
        <v>1009</v>
      </c>
      <c r="I70" s="112">
        <f>(G70-C70)/C70</f>
        <v>6.7932404228102067E-2</v>
      </c>
    </row>
    <row r="71" spans="2:9" s="8" customFormat="1" ht="24.95" customHeight="1" x14ac:dyDescent="0.2">
      <c r="B71" s="21" t="s">
        <v>47</v>
      </c>
      <c r="C71" s="113"/>
      <c r="D71" s="113"/>
      <c r="E71" s="113"/>
      <c r="G71" s="113"/>
      <c r="H71" s="114"/>
      <c r="I71" s="115"/>
    </row>
    <row r="72" spans="2:9" s="8" customFormat="1" x14ac:dyDescent="0.25">
      <c r="B72" s="79"/>
      <c r="C72" s="79"/>
      <c r="D72" s="79"/>
      <c r="E72" s="79"/>
      <c r="F72" s="79"/>
      <c r="G72" s="79"/>
      <c r="H72" s="107"/>
      <c r="I72" s="108"/>
    </row>
    <row r="73" spans="2:9" s="8" customFormat="1" x14ac:dyDescent="0.25">
      <c r="B73" s="79"/>
      <c r="C73" s="125">
        <v>2018</v>
      </c>
      <c r="D73" s="125">
        <v>2019</v>
      </c>
      <c r="E73" s="125">
        <v>2020</v>
      </c>
      <c r="F73" s="125">
        <v>2021</v>
      </c>
      <c r="G73" s="125">
        <v>2022</v>
      </c>
      <c r="H73" s="107"/>
      <c r="I73" s="103"/>
    </row>
    <row r="74" spans="2:9" s="8" customFormat="1" x14ac:dyDescent="0.25">
      <c r="B74" s="79" t="s">
        <v>23</v>
      </c>
      <c r="C74" s="126">
        <f>C67/$C$67*100</f>
        <v>100</v>
      </c>
      <c r="D74" s="126">
        <f t="shared" ref="D74:E74" si="9">D67/$C$67*100</f>
        <v>83.425669436749772</v>
      </c>
      <c r="E74" s="126">
        <f t="shared" si="9"/>
        <v>66.666666666666657</v>
      </c>
      <c r="F74" s="126">
        <f>F67/$C$67*100</f>
        <v>86.657433056325033</v>
      </c>
      <c r="G74" s="126">
        <f>G67/$C$67*100</f>
        <v>99.953831948291779</v>
      </c>
      <c r="H74" s="103"/>
      <c r="I74" s="103"/>
    </row>
    <row r="75" spans="2:9" s="8" customFormat="1" x14ac:dyDescent="0.25">
      <c r="B75" s="79" t="s">
        <v>24</v>
      </c>
      <c r="C75" s="126">
        <f>C68/$C$68*100</f>
        <v>100</v>
      </c>
      <c r="D75" s="126">
        <f t="shared" ref="D75:E75" si="10">D68/$C$68*100</f>
        <v>100.94709340300456</v>
      </c>
      <c r="E75" s="126">
        <f t="shared" si="10"/>
        <v>71.55453951665578</v>
      </c>
      <c r="F75" s="126">
        <f>F68/$C$68*100</f>
        <v>98.563030698889619</v>
      </c>
      <c r="G75" s="126">
        <f>G68/$C$68*100</f>
        <v>107.7726975832789</v>
      </c>
      <c r="H75" s="103"/>
      <c r="I75" s="103"/>
    </row>
    <row r="76" spans="2:9" s="8" customFormat="1" x14ac:dyDescent="0.25">
      <c r="B76" s="79" t="s">
        <v>25</v>
      </c>
      <c r="C76" s="126">
        <f>C69/$C$69*100</f>
        <v>100</v>
      </c>
      <c r="D76" s="126">
        <f t="shared" ref="D76:E76" si="11">D69/$C$69*100</f>
        <v>98.909090909090907</v>
      </c>
      <c r="E76" s="126">
        <f t="shared" si="11"/>
        <v>90.774025974025975</v>
      </c>
      <c r="F76" s="126">
        <f>F69/$C$69*100</f>
        <v>103.72987012987014</v>
      </c>
      <c r="G76" s="126">
        <f>G69/$C$69*100</f>
        <v>108.02077922077922</v>
      </c>
      <c r="H76" s="103"/>
      <c r="I76" s="103"/>
    </row>
    <row r="77" spans="2:9" s="8" customFormat="1" x14ac:dyDescent="0.25">
      <c r="H77" s="103"/>
      <c r="I77" s="103"/>
    </row>
    <row r="78" spans="2:9" s="8" customFormat="1" x14ac:dyDescent="0.25">
      <c r="H78" s="103"/>
      <c r="I78" s="103"/>
    </row>
    <row r="79" spans="2:9" s="8" customFormat="1" ht="24.95" customHeight="1" x14ac:dyDescent="0.25">
      <c r="B79" s="1" t="s">
        <v>278</v>
      </c>
      <c r="H79" s="103"/>
      <c r="I79" s="103"/>
    </row>
    <row r="80" spans="2:9" s="8" customFormat="1" ht="25.5" x14ac:dyDescent="0.25">
      <c r="B80" s="9" t="s">
        <v>11</v>
      </c>
      <c r="C80" s="105">
        <v>2018</v>
      </c>
      <c r="D80" s="105">
        <v>2019</v>
      </c>
      <c r="E80" s="105">
        <v>2020</v>
      </c>
      <c r="F80" s="105">
        <v>2021</v>
      </c>
      <c r="G80" s="105">
        <v>2022</v>
      </c>
      <c r="H80" s="106" t="s">
        <v>171</v>
      </c>
      <c r="I80" s="106" t="s">
        <v>172</v>
      </c>
    </row>
    <row r="81" spans="2:25" s="8" customFormat="1" x14ac:dyDescent="0.25">
      <c r="B81" s="8" t="s">
        <v>23</v>
      </c>
      <c r="C81" s="104">
        <f>'[1]1. Settori'!C31</f>
        <v>5225</v>
      </c>
      <c r="D81" s="104">
        <f>'[1]1. Settori'!D31</f>
        <v>5011</v>
      </c>
      <c r="E81" s="104">
        <f>'[1]1. Settori'!E31</f>
        <v>3912</v>
      </c>
      <c r="F81" s="104">
        <f>'[1]1. Settori'!F31</f>
        <v>5103</v>
      </c>
      <c r="G81" s="104">
        <f>'[1]1. Settori'!G31</f>
        <v>5403</v>
      </c>
      <c r="H81" s="107">
        <f>G81-C81</f>
        <v>178</v>
      </c>
      <c r="I81" s="108">
        <f>(G81-C81)/C81</f>
        <v>3.4066985645933016E-2</v>
      </c>
    </row>
    <row r="82" spans="2:25" s="8" customFormat="1" x14ac:dyDescent="0.25">
      <c r="B82" s="8" t="s">
        <v>24</v>
      </c>
      <c r="C82" s="104">
        <f>'[1]1. Settori'!C32</f>
        <v>9220</v>
      </c>
      <c r="D82" s="104">
        <f>'[1]1. Settori'!D32</f>
        <v>8825</v>
      </c>
      <c r="E82" s="104">
        <f>'[1]1. Settori'!E32</f>
        <v>5996</v>
      </c>
      <c r="F82" s="104">
        <f>'[1]1. Settori'!F32</f>
        <v>7718</v>
      </c>
      <c r="G82" s="104">
        <f>'[1]1. Settori'!G32</f>
        <v>8452</v>
      </c>
      <c r="H82" s="107">
        <f>G82-C82</f>
        <v>-768</v>
      </c>
      <c r="I82" s="108">
        <f>(G82-C82)/C82</f>
        <v>-8.3297180043383948E-2</v>
      </c>
      <c r="V82" s="104"/>
      <c r="W82" s="104"/>
      <c r="X82" s="107"/>
      <c r="Y82" s="108"/>
    </row>
    <row r="83" spans="2:25" s="8" customFormat="1" x14ac:dyDescent="0.25">
      <c r="B83" s="8" t="s">
        <v>25</v>
      </c>
      <c r="C83" s="104">
        <f>'[1]1. Settori'!C33</f>
        <v>22119</v>
      </c>
      <c r="D83" s="104">
        <f>'[1]1. Settori'!D33</f>
        <v>22097</v>
      </c>
      <c r="E83" s="104">
        <f>'[1]1. Settori'!E33</f>
        <v>22876</v>
      </c>
      <c r="F83" s="104">
        <f>'[1]1. Settori'!F33</f>
        <v>27921</v>
      </c>
      <c r="G83" s="104">
        <f>'[1]1. Settori'!G33</f>
        <v>29253</v>
      </c>
      <c r="H83" s="107">
        <f>G83-C83</f>
        <v>7134</v>
      </c>
      <c r="I83" s="108">
        <f>(G83-C83)/C83</f>
        <v>0.32252814322528145</v>
      </c>
      <c r="V83" s="104"/>
      <c r="W83" s="104"/>
      <c r="X83" s="107"/>
      <c r="Y83" s="108"/>
    </row>
    <row r="84" spans="2:25" s="8" customFormat="1" x14ac:dyDescent="0.25">
      <c r="B84" s="109" t="s">
        <v>26</v>
      </c>
      <c r="C84" s="110">
        <f>SUM(C81:C83)</f>
        <v>36564</v>
      </c>
      <c r="D84" s="110">
        <f t="shared" ref="D84:E84" si="12">SUM(D81:D83)</f>
        <v>35933</v>
      </c>
      <c r="E84" s="110">
        <f t="shared" si="12"/>
        <v>32784</v>
      </c>
      <c r="F84" s="110">
        <f>SUM(F81:F83)</f>
        <v>40742</v>
      </c>
      <c r="G84" s="110">
        <f>SUM(G81:G83)</f>
        <v>43108</v>
      </c>
      <c r="H84" s="111">
        <f>G84-C84</f>
        <v>6544</v>
      </c>
      <c r="I84" s="112">
        <f>(G84-C84)/C84</f>
        <v>0.17897385406410676</v>
      </c>
      <c r="V84" s="104"/>
      <c r="W84" s="104"/>
      <c r="X84" s="107"/>
      <c r="Y84" s="108"/>
    </row>
    <row r="85" spans="2:25" s="8" customFormat="1" ht="24.95" customHeight="1" x14ac:dyDescent="0.2">
      <c r="B85" s="21" t="s">
        <v>47</v>
      </c>
      <c r="C85" s="113"/>
      <c r="D85" s="113"/>
      <c r="E85" s="113"/>
      <c r="V85" s="104"/>
      <c r="W85" s="104"/>
      <c r="X85" s="107"/>
      <c r="Y85" s="108"/>
    </row>
    <row r="86" spans="2:25" s="8" customFormat="1" x14ac:dyDescent="0.25">
      <c r="H86" s="103"/>
      <c r="I86" s="103"/>
    </row>
    <row r="87" spans="2:25" s="8" customFormat="1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5"/>
      <c r="I87" s="103"/>
    </row>
    <row r="88" spans="2:25" s="8" customFormat="1" x14ac:dyDescent="0.25">
      <c r="B88" s="79" t="s">
        <v>23</v>
      </c>
      <c r="C88" s="126">
        <f>C81/$C$81*100</f>
        <v>100</v>
      </c>
      <c r="D88" s="126">
        <f t="shared" ref="D88:E88" si="13">D81/$C$81*100</f>
        <v>95.904306220095691</v>
      </c>
      <c r="E88" s="126">
        <f t="shared" si="13"/>
        <v>74.870813397129183</v>
      </c>
      <c r="F88" s="126">
        <f>F81/$C$81*100</f>
        <v>97.665071770334933</v>
      </c>
      <c r="G88" s="126">
        <f>G81/$C$81*100</f>
        <v>103.4066985645933</v>
      </c>
      <c r="H88" s="125"/>
      <c r="I88" s="103"/>
    </row>
    <row r="89" spans="2:25" s="8" customFormat="1" x14ac:dyDescent="0.25">
      <c r="B89" s="79" t="s">
        <v>24</v>
      </c>
      <c r="C89" s="126">
        <f>C82/$C$82*100</f>
        <v>100</v>
      </c>
      <c r="D89" s="126">
        <f t="shared" ref="D89:E89" si="14">D82/$C$82*100</f>
        <v>95.715835140997825</v>
      </c>
      <c r="E89" s="126">
        <f t="shared" si="14"/>
        <v>65.032537960954457</v>
      </c>
      <c r="F89" s="126">
        <f>F82/$C$82*100</f>
        <v>83.709327548806939</v>
      </c>
      <c r="G89" s="126">
        <f>G82/$C$82*100</f>
        <v>91.670281995661611</v>
      </c>
      <c r="H89" s="125"/>
      <c r="I89" s="103"/>
    </row>
    <row r="90" spans="2:25" s="8" customFormat="1" x14ac:dyDescent="0.25">
      <c r="B90" s="79" t="s">
        <v>25</v>
      </c>
      <c r="C90" s="126">
        <f>C83/$C$83*100</f>
        <v>100</v>
      </c>
      <c r="D90" s="126">
        <f t="shared" ref="D90:E90" si="15">D83/$C$83*100</f>
        <v>99.90053799900538</v>
      </c>
      <c r="E90" s="126">
        <f t="shared" si="15"/>
        <v>103.42239703422398</v>
      </c>
      <c r="F90" s="126">
        <f>F83/$C$83*100</f>
        <v>126.23084226230843</v>
      </c>
      <c r="G90" s="126">
        <f>G83/$C$83*100</f>
        <v>132.25281432252814</v>
      </c>
      <c r="H90" s="125"/>
      <c r="I90" s="103"/>
    </row>
    <row r="91" spans="2:25" s="8" customFormat="1" x14ac:dyDescent="0.25">
      <c r="B91" s="79"/>
      <c r="C91" s="79"/>
      <c r="D91" s="79"/>
      <c r="E91" s="79"/>
      <c r="F91" s="79"/>
      <c r="G91" s="79"/>
      <c r="H91" s="125"/>
      <c r="I91" s="103"/>
    </row>
    <row r="92" spans="2:25" s="8" customFormat="1" x14ac:dyDescent="0.25">
      <c r="H92" s="103"/>
      <c r="I92" s="103"/>
    </row>
    <row r="93" spans="2:25" s="8" customFormat="1" ht="24.95" customHeight="1" x14ac:dyDescent="0.25">
      <c r="B93" s="1" t="s">
        <v>279</v>
      </c>
      <c r="H93" s="103"/>
      <c r="I93" s="103"/>
    </row>
    <row r="94" spans="2:25" s="8" customFormat="1" ht="25.5" x14ac:dyDescent="0.25">
      <c r="B94" s="9" t="s">
        <v>12</v>
      </c>
      <c r="C94" s="105">
        <v>2018</v>
      </c>
      <c r="D94" s="105">
        <v>2019</v>
      </c>
      <c r="E94" s="105">
        <v>2020</v>
      </c>
      <c r="F94" s="105">
        <v>2021</v>
      </c>
      <c r="G94" s="105">
        <v>2022</v>
      </c>
      <c r="H94" s="106" t="s">
        <v>171</v>
      </c>
      <c r="I94" s="106" t="s">
        <v>172</v>
      </c>
    </row>
    <row r="95" spans="2:25" s="8" customFormat="1" x14ac:dyDescent="0.25">
      <c r="B95" s="8" t="s">
        <v>23</v>
      </c>
      <c r="C95" s="104">
        <f>'[1]1. Settori'!C40</f>
        <v>1689</v>
      </c>
      <c r="D95" s="104">
        <f>'[1]1. Settori'!D40</f>
        <v>1562</v>
      </c>
      <c r="E95" s="104">
        <f>'[1]1. Settori'!E40</f>
        <v>1282</v>
      </c>
      <c r="F95" s="104">
        <f>'[1]1. Settori'!F40</f>
        <v>1599</v>
      </c>
      <c r="G95" s="104">
        <f>'[1]1. Settori'!G40</f>
        <v>1888</v>
      </c>
      <c r="H95" s="107">
        <f>G95-C95</f>
        <v>199</v>
      </c>
      <c r="I95" s="108">
        <f>(G95-C95)/C95</f>
        <v>0.11782119597394908</v>
      </c>
    </row>
    <row r="96" spans="2:25" s="8" customFormat="1" x14ac:dyDescent="0.25">
      <c r="B96" s="8" t="s">
        <v>24</v>
      </c>
      <c r="C96" s="104">
        <f>'[1]1. Settori'!C41</f>
        <v>8506</v>
      </c>
      <c r="D96" s="104">
        <f>'[1]1. Settori'!D41</f>
        <v>8691</v>
      </c>
      <c r="E96" s="104">
        <f>'[1]1. Settori'!E41</f>
        <v>5886</v>
      </c>
      <c r="F96" s="104">
        <f>'[1]1. Settori'!F41</f>
        <v>7886</v>
      </c>
      <c r="G96" s="104">
        <f>'[1]1. Settori'!G41</f>
        <v>8939</v>
      </c>
      <c r="H96" s="107">
        <f>G96-C96</f>
        <v>433</v>
      </c>
      <c r="I96" s="108">
        <f>(G96-C96)/C96</f>
        <v>5.0905243357629908E-2</v>
      </c>
    </row>
    <row r="97" spans="2:9" s="8" customFormat="1" x14ac:dyDescent="0.25">
      <c r="B97" s="8" t="s">
        <v>25</v>
      </c>
      <c r="C97" s="104">
        <f>'[1]1. Settori'!C42</f>
        <v>8529</v>
      </c>
      <c r="D97" s="104">
        <f>'[1]1. Settori'!D42</f>
        <v>9016</v>
      </c>
      <c r="E97" s="104">
        <f>'[1]1. Settori'!E42</f>
        <v>8097</v>
      </c>
      <c r="F97" s="104">
        <f>'[1]1. Settori'!F42</f>
        <v>9279</v>
      </c>
      <c r="G97" s="104">
        <f>'[1]1. Settori'!G42</f>
        <v>9475</v>
      </c>
      <c r="H97" s="107">
        <f>G97-C97</f>
        <v>946</v>
      </c>
      <c r="I97" s="108">
        <f>(G97-C97)/C97</f>
        <v>0.11091569937859069</v>
      </c>
    </row>
    <row r="98" spans="2:9" s="8" customFormat="1" x14ac:dyDescent="0.25">
      <c r="B98" s="109" t="s">
        <v>26</v>
      </c>
      <c r="C98" s="110">
        <f>SUM(C95:C97)</f>
        <v>18724</v>
      </c>
      <c r="D98" s="110">
        <f>SUM(D95:D97)</f>
        <v>19269</v>
      </c>
      <c r="E98" s="110">
        <f>SUM(E95:E97)</f>
        <v>15265</v>
      </c>
      <c r="F98" s="110">
        <f>SUM(F95:F97)</f>
        <v>18764</v>
      </c>
      <c r="G98" s="110">
        <f>SUM(G95:G97)</f>
        <v>20302</v>
      </c>
      <c r="H98" s="111">
        <f>G98-C98</f>
        <v>1578</v>
      </c>
      <c r="I98" s="112">
        <f>(G98-C98)/C98</f>
        <v>8.4276863917966252E-2</v>
      </c>
    </row>
    <row r="99" spans="2:9" s="8" customFormat="1" ht="24.95" customHeight="1" x14ac:dyDescent="0.2">
      <c r="B99" s="21" t="s">
        <v>47</v>
      </c>
      <c r="C99" s="113"/>
      <c r="D99" s="113"/>
      <c r="E99" s="113"/>
      <c r="G99" s="113"/>
      <c r="H99" s="114"/>
      <c r="I99" s="115"/>
    </row>
    <row r="100" spans="2:9" s="8" customFormat="1" x14ac:dyDescent="0.25">
      <c r="H100" s="103"/>
      <c r="I100" s="103"/>
    </row>
    <row r="101" spans="2:9" s="8" customFormat="1" x14ac:dyDescent="0.25">
      <c r="B101" s="79"/>
      <c r="C101" s="125">
        <v>2018</v>
      </c>
      <c r="D101" s="125">
        <v>2019</v>
      </c>
      <c r="E101" s="125">
        <v>2020</v>
      </c>
      <c r="F101" s="125">
        <v>2021</v>
      </c>
      <c r="G101" s="125">
        <v>2022</v>
      </c>
      <c r="H101" s="103"/>
      <c r="I101" s="103"/>
    </row>
    <row r="102" spans="2:9" s="8" customFormat="1" x14ac:dyDescent="0.25">
      <c r="B102" s="79" t="s">
        <v>23</v>
      </c>
      <c r="C102" s="126">
        <f>C95/$C$95*100</f>
        <v>100</v>
      </c>
      <c r="D102" s="126">
        <f t="shared" ref="D102:E102" si="16">D95/$C$95*100</f>
        <v>92.480757844878624</v>
      </c>
      <c r="E102" s="126">
        <f t="shared" si="16"/>
        <v>75.90290112492599</v>
      </c>
      <c r="F102" s="126">
        <f>F95/$C$95*100</f>
        <v>94.671403197158071</v>
      </c>
      <c r="G102" s="126">
        <f>G95/$C$95*100</f>
        <v>111.7821195973949</v>
      </c>
      <c r="H102" s="103"/>
      <c r="I102" s="103"/>
    </row>
    <row r="103" spans="2:9" s="8" customFormat="1" x14ac:dyDescent="0.25">
      <c r="B103" s="79" t="s">
        <v>24</v>
      </c>
      <c r="C103" s="126">
        <f>C96/$C$96*100</f>
        <v>100</v>
      </c>
      <c r="D103" s="126">
        <f t="shared" ref="D103:E103" si="17">D96/$C$96*100</f>
        <v>102.17493533976017</v>
      </c>
      <c r="E103" s="126">
        <f t="shared" si="17"/>
        <v>69.198213026099225</v>
      </c>
      <c r="F103" s="126">
        <f>F96/$C$96*100</f>
        <v>92.711027509992945</v>
      </c>
      <c r="G103" s="126">
        <f>G96/$C$96*100</f>
        <v>105.09052433576298</v>
      </c>
      <c r="H103" s="103"/>
      <c r="I103" s="103"/>
    </row>
    <row r="104" spans="2:9" s="8" customFormat="1" x14ac:dyDescent="0.25">
      <c r="B104" s="79" t="s">
        <v>25</v>
      </c>
      <c r="C104" s="126">
        <f>C97/$C$97*100</f>
        <v>100</v>
      </c>
      <c r="D104" s="126">
        <f t="shared" ref="D104:E104" si="18">D97/$C$97*100</f>
        <v>105.70993082424668</v>
      </c>
      <c r="E104" s="126">
        <f t="shared" si="18"/>
        <v>94.934927893070693</v>
      </c>
      <c r="F104" s="126">
        <f>F97/$C$97*100</f>
        <v>108.79352796341892</v>
      </c>
      <c r="G104" s="126">
        <f>G97/$C$97*100</f>
        <v>111.09156993785906</v>
      </c>
      <c r="H104" s="107"/>
      <c r="I104" s="103"/>
    </row>
    <row r="105" spans="2:9" s="8" customFormat="1" x14ac:dyDescent="0.25">
      <c r="H105" s="103"/>
      <c r="I105" s="103"/>
    </row>
    <row r="106" spans="2:9" s="8" customFormat="1" x14ac:dyDescent="0.25">
      <c r="H106" s="103"/>
      <c r="I106" s="103"/>
    </row>
    <row r="107" spans="2:9" s="8" customFormat="1" ht="24.95" customHeight="1" x14ac:dyDescent="0.25">
      <c r="B107" s="1" t="s">
        <v>280</v>
      </c>
      <c r="H107" s="103"/>
      <c r="I107" s="103"/>
    </row>
    <row r="108" spans="2:9" s="8" customFormat="1" ht="25.5" x14ac:dyDescent="0.25">
      <c r="B108" s="9" t="s">
        <v>13</v>
      </c>
      <c r="C108" s="105">
        <v>2018</v>
      </c>
      <c r="D108" s="105">
        <v>2019</v>
      </c>
      <c r="E108" s="105">
        <v>2020</v>
      </c>
      <c r="F108" s="105">
        <v>2021</v>
      </c>
      <c r="G108" s="105">
        <v>2022</v>
      </c>
      <c r="H108" s="106" t="s">
        <v>171</v>
      </c>
      <c r="I108" s="106" t="s">
        <v>172</v>
      </c>
    </row>
    <row r="109" spans="2:9" s="8" customFormat="1" x14ac:dyDescent="0.25">
      <c r="B109" s="8" t="s">
        <v>23</v>
      </c>
      <c r="C109" s="104">
        <f>'[1]1. Settori'!C49</f>
        <v>2629</v>
      </c>
      <c r="D109" s="104">
        <f>'[1]1. Settori'!D49</f>
        <v>2327</v>
      </c>
      <c r="E109" s="104">
        <f>'[1]1. Settori'!E49</f>
        <v>1887</v>
      </c>
      <c r="F109" s="104">
        <f>'[1]1. Settori'!F49</f>
        <v>2238</v>
      </c>
      <c r="G109" s="104">
        <f>'[1]1. Settori'!G49</f>
        <v>2317</v>
      </c>
      <c r="H109" s="107">
        <f>G109-C109</f>
        <v>-312</v>
      </c>
      <c r="I109" s="108">
        <f>(G109-C109)/C109</f>
        <v>-0.11867630277672118</v>
      </c>
    </row>
    <row r="110" spans="2:9" s="8" customFormat="1" x14ac:dyDescent="0.25">
      <c r="B110" s="8" t="s">
        <v>24</v>
      </c>
      <c r="C110" s="104">
        <f>'[1]1. Settori'!C50</f>
        <v>4137</v>
      </c>
      <c r="D110" s="104">
        <f>'[1]1. Settori'!D50</f>
        <v>4098</v>
      </c>
      <c r="E110" s="104">
        <f>'[1]1. Settori'!E50</f>
        <v>2838</v>
      </c>
      <c r="F110" s="104">
        <f>'[1]1. Settori'!F50</f>
        <v>3373</v>
      </c>
      <c r="G110" s="104">
        <f>'[1]1. Settori'!G50</f>
        <v>3339</v>
      </c>
      <c r="H110" s="107">
        <f>G110-C110</f>
        <v>-798</v>
      </c>
      <c r="I110" s="108">
        <f>(G110-C110)/C110</f>
        <v>-0.19289340101522842</v>
      </c>
    </row>
    <row r="111" spans="2:9" s="8" customFormat="1" x14ac:dyDescent="0.25">
      <c r="B111" s="8" t="s">
        <v>25</v>
      </c>
      <c r="C111" s="104">
        <f>'[1]1. Settori'!C51</f>
        <v>10771</v>
      </c>
      <c r="D111" s="104">
        <f>'[1]1. Settori'!D51</f>
        <v>10561</v>
      </c>
      <c r="E111" s="104">
        <f>'[1]1. Settori'!E51</f>
        <v>10413</v>
      </c>
      <c r="F111" s="104">
        <f>'[1]1. Settori'!F51</f>
        <v>11400</v>
      </c>
      <c r="G111" s="104">
        <f>'[1]1. Settori'!G51</f>
        <v>11134</v>
      </c>
      <c r="H111" s="107">
        <f>G111-C111</f>
        <v>363</v>
      </c>
      <c r="I111" s="108">
        <f>(G111-C111)/C111</f>
        <v>3.3701606164701511E-2</v>
      </c>
    </row>
    <row r="112" spans="2:9" s="8" customFormat="1" x14ac:dyDescent="0.25">
      <c r="B112" s="109" t="s">
        <v>26</v>
      </c>
      <c r="C112" s="110">
        <f>SUM(C109:C111)</f>
        <v>17537</v>
      </c>
      <c r="D112" s="110">
        <f t="shared" ref="D112:E112" si="19">SUM(D109:D111)</f>
        <v>16986</v>
      </c>
      <c r="E112" s="110">
        <f t="shared" si="19"/>
        <v>15138</v>
      </c>
      <c r="F112" s="110">
        <f>SUM(F109:F111)</f>
        <v>17011</v>
      </c>
      <c r="G112" s="110">
        <f>SUM(G109:G111)</f>
        <v>16790</v>
      </c>
      <c r="H112" s="111">
        <f>G112-C112</f>
        <v>-747</v>
      </c>
      <c r="I112" s="112">
        <f>(G112-C112)/C112</f>
        <v>-4.2595654901066315E-2</v>
      </c>
    </row>
    <row r="113" spans="2:9" s="8" customFormat="1" ht="24.95" customHeight="1" x14ac:dyDescent="0.2">
      <c r="B113" s="21" t="s">
        <v>47</v>
      </c>
      <c r="C113" s="113"/>
      <c r="D113" s="113"/>
      <c r="E113" s="113"/>
      <c r="G113" s="113"/>
      <c r="H113" s="114"/>
      <c r="I113" s="115"/>
    </row>
    <row r="114" spans="2:9" s="8" customFormat="1" x14ac:dyDescent="0.25">
      <c r="G114" s="103"/>
      <c r="H114" s="103"/>
      <c r="I114" s="103"/>
    </row>
    <row r="115" spans="2:9" s="8" customFormat="1" x14ac:dyDescent="0.25">
      <c r="B115" s="79"/>
      <c r="C115" s="125">
        <v>2018</v>
      </c>
      <c r="D115" s="125">
        <v>2019</v>
      </c>
      <c r="E115" s="125">
        <v>2020</v>
      </c>
      <c r="F115" s="125">
        <v>2021</v>
      </c>
      <c r="G115" s="125">
        <v>2022</v>
      </c>
      <c r="H115" s="103"/>
      <c r="I115" s="103"/>
    </row>
    <row r="116" spans="2:9" s="8" customFormat="1" x14ac:dyDescent="0.25">
      <c r="B116" s="79" t="s">
        <v>23</v>
      </c>
      <c r="C116" s="126">
        <f>C109/$C$109*100</f>
        <v>100</v>
      </c>
      <c r="D116" s="126">
        <f t="shared" ref="D116:E116" si="20">D109/$C$109*100</f>
        <v>88.51274248763788</v>
      </c>
      <c r="E116" s="126">
        <f t="shared" si="20"/>
        <v>71.77634081399772</v>
      </c>
      <c r="F116" s="126">
        <f>F109/$C$109*100</f>
        <v>85.127424876378853</v>
      </c>
      <c r="G116" s="126">
        <f>G109/$C$109*100</f>
        <v>88.13236972232788</v>
      </c>
      <c r="H116" s="103"/>
      <c r="I116" s="103"/>
    </row>
    <row r="117" spans="2:9" s="8" customFormat="1" x14ac:dyDescent="0.25">
      <c r="B117" s="79" t="s">
        <v>24</v>
      </c>
      <c r="C117" s="126">
        <f>C110/$C$110*100</f>
        <v>100</v>
      </c>
      <c r="D117" s="126">
        <f t="shared" ref="D117:E117" si="21">D110/$C$110*100</f>
        <v>99.057287889775196</v>
      </c>
      <c r="E117" s="126">
        <f t="shared" si="21"/>
        <v>68.600435097897034</v>
      </c>
      <c r="F117" s="126">
        <f>F110/$C$110*100</f>
        <v>81.532511481750063</v>
      </c>
      <c r="G117" s="126">
        <f>G110/$C$110*100</f>
        <v>80.710659898477161</v>
      </c>
      <c r="H117" s="103"/>
      <c r="I117" s="103"/>
    </row>
    <row r="118" spans="2:9" s="8" customFormat="1" x14ac:dyDescent="0.25">
      <c r="B118" s="79" t="s">
        <v>25</v>
      </c>
      <c r="C118" s="126">
        <f>C111/$C$111*100</f>
        <v>100</v>
      </c>
      <c r="D118" s="126">
        <f t="shared" ref="D118:E118" si="22">D111/$C$111*100</f>
        <v>98.050320304521392</v>
      </c>
      <c r="E118" s="126">
        <f t="shared" si="22"/>
        <v>96.676260328660291</v>
      </c>
      <c r="F118" s="126">
        <f>F111/$C$111*100</f>
        <v>105.8397548974097</v>
      </c>
      <c r="G118" s="126">
        <f>G111/$C$111*100</f>
        <v>103.37016061647016</v>
      </c>
      <c r="H118" s="103"/>
      <c r="I118" s="103"/>
    </row>
    <row r="119" spans="2:9" s="8" customFormat="1" x14ac:dyDescent="0.25">
      <c r="B119" s="79"/>
      <c r="C119" s="79"/>
      <c r="D119" s="79"/>
      <c r="E119" s="79"/>
      <c r="F119" s="79"/>
      <c r="G119" s="125"/>
      <c r="H119" s="103"/>
      <c r="I119" s="103"/>
    </row>
    <row r="120" spans="2:9" s="8" customFormat="1" x14ac:dyDescent="0.25">
      <c r="G120" s="103"/>
      <c r="H120" s="103"/>
      <c r="I120" s="103"/>
    </row>
    <row r="121" spans="2:9" s="8" customFormat="1" x14ac:dyDescent="0.25">
      <c r="G121" s="103"/>
      <c r="H121" s="103"/>
      <c r="I121" s="103"/>
    </row>
    <row r="122" spans="2:9" x14ac:dyDescent="0.25">
      <c r="F122" s="75"/>
      <c r="G122" s="75"/>
      <c r="H122" s="75"/>
      <c r="I122" s="75"/>
    </row>
  </sheetData>
  <sheetProtection sheet="1" objects="1" scenarios="1"/>
  <mergeCells count="18">
    <mergeCell ref="B33:T35"/>
    <mergeCell ref="E7:J7"/>
    <mergeCell ref="C12:J12"/>
    <mergeCell ref="F21:N21"/>
    <mergeCell ref="C26:N26"/>
    <mergeCell ref="B21:B22"/>
    <mergeCell ref="C21:E22"/>
    <mergeCell ref="F22:H22"/>
    <mergeCell ref="I22:K22"/>
    <mergeCell ref="L22:N22"/>
    <mergeCell ref="O22:Q22"/>
    <mergeCell ref="B2:T4"/>
    <mergeCell ref="B7:B8"/>
    <mergeCell ref="C7:D8"/>
    <mergeCell ref="E8:F8"/>
    <mergeCell ref="G8:H8"/>
    <mergeCell ref="I8:J8"/>
    <mergeCell ref="K8:L8"/>
  </mergeCells>
  <pageMargins left="0.7" right="0.7" top="0.75" bottom="0.75" header="0.3" footer="0.3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7856-4D63-4344-8BF7-E393754F0907}">
  <sheetPr codeName="Foglio4">
    <tabColor theme="0"/>
    <pageSetUpPr fitToPage="1"/>
  </sheetPr>
  <dimension ref="B1:AJ208"/>
  <sheetViews>
    <sheetView zoomScaleNormal="100" zoomScalePageLayoutView="125" workbookViewId="0">
      <selection activeCell="S6" sqref="S6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4" width="8.85546875" style="3"/>
    <col min="35" max="16384" width="8.85546875" style="32"/>
  </cols>
  <sheetData>
    <row r="1" spans="2:36" x14ac:dyDescent="0.25">
      <c r="AD1" s="80"/>
      <c r="AE1" s="80"/>
      <c r="AF1" s="80"/>
      <c r="AG1" s="80"/>
      <c r="AH1" s="80"/>
      <c r="AI1" s="80"/>
      <c r="AJ1" s="80"/>
    </row>
    <row r="2" spans="2:36" ht="14.25" customHeight="1" x14ac:dyDescent="0.25">
      <c r="B2" s="145" t="s">
        <v>176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79"/>
      <c r="AE2" s="79"/>
      <c r="AF2" s="79"/>
      <c r="AG2" s="79"/>
      <c r="AH2" s="79"/>
      <c r="AI2" s="80"/>
      <c r="AJ2" s="80"/>
    </row>
    <row r="3" spans="2:36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79"/>
      <c r="AE3" s="79" t="s">
        <v>27</v>
      </c>
      <c r="AF3" s="79" t="s">
        <v>28</v>
      </c>
      <c r="AG3" s="80"/>
      <c r="AH3" s="80"/>
      <c r="AI3" s="80"/>
      <c r="AJ3" s="80"/>
    </row>
    <row r="4" spans="2:36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79" t="s">
        <v>4</v>
      </c>
      <c r="AE4" s="126">
        <f>$E$11</f>
        <v>40492</v>
      </c>
      <c r="AF4" s="126">
        <f>$G$11</f>
        <v>55570</v>
      </c>
      <c r="AG4" s="80"/>
      <c r="AH4" s="80"/>
      <c r="AI4" s="80"/>
      <c r="AJ4" s="80"/>
    </row>
    <row r="5" spans="2:36" x14ac:dyDescent="0.25">
      <c r="AC5" s="102"/>
      <c r="AD5" s="99"/>
      <c r="AE5" s="99"/>
      <c r="AF5" s="99"/>
      <c r="AG5" s="99"/>
      <c r="AH5" s="100"/>
      <c r="AI5" s="80"/>
      <c r="AJ5" s="80"/>
    </row>
    <row r="6" spans="2:36" s="65" customFormat="1" ht="24.95" customHeight="1" x14ac:dyDescent="0.25">
      <c r="B6" s="63" t="s">
        <v>194</v>
      </c>
      <c r="C6" s="64"/>
      <c r="D6" s="64"/>
      <c r="AB6" s="102"/>
      <c r="AC6" s="8"/>
      <c r="AD6" s="99"/>
      <c r="AE6" s="99"/>
      <c r="AF6" s="99"/>
      <c r="AG6" s="79"/>
      <c r="AH6" s="79"/>
      <c r="AI6" s="99"/>
      <c r="AJ6" s="99"/>
    </row>
    <row r="7" spans="2:36" s="17" customFormat="1" ht="15" customHeight="1" x14ac:dyDescent="0.25">
      <c r="B7" s="146" t="s">
        <v>22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AB7" s="8"/>
      <c r="AC7" s="8"/>
      <c r="AD7" s="79"/>
      <c r="AE7" s="79"/>
      <c r="AF7" s="79"/>
      <c r="AG7" s="79"/>
      <c r="AH7" s="79"/>
      <c r="AI7" s="79"/>
      <c r="AJ7" s="79"/>
    </row>
    <row r="8" spans="2:36" s="17" customFormat="1" ht="27" customHeight="1" x14ac:dyDescent="0.25">
      <c r="B8" s="147"/>
      <c r="C8" s="153"/>
      <c r="D8" s="153"/>
      <c r="E8" s="149" t="s">
        <v>27</v>
      </c>
      <c r="F8" s="149"/>
      <c r="G8" s="149" t="s">
        <v>28</v>
      </c>
      <c r="H8" s="149"/>
      <c r="I8" s="149" t="s">
        <v>29</v>
      </c>
      <c r="J8" s="149"/>
      <c r="K8" s="154" t="s">
        <v>30</v>
      </c>
      <c r="L8" s="154"/>
      <c r="M8" s="149" t="s">
        <v>31</v>
      </c>
      <c r="N8" s="149"/>
      <c r="O8" s="149" t="s">
        <v>32</v>
      </c>
      <c r="P8" s="149"/>
      <c r="Q8" s="149" t="s">
        <v>33</v>
      </c>
      <c r="R8" s="149"/>
      <c r="AB8" s="8"/>
      <c r="AC8" s="8"/>
      <c r="AD8" s="79"/>
      <c r="AE8" s="79" t="s">
        <v>29</v>
      </c>
      <c r="AF8" s="79" t="s">
        <v>30</v>
      </c>
      <c r="AG8" s="79"/>
      <c r="AH8" s="79"/>
      <c r="AI8" s="79"/>
      <c r="AJ8" s="79"/>
    </row>
    <row r="9" spans="2:36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AB9" s="8"/>
      <c r="AC9" s="8"/>
      <c r="AD9" s="79" t="s">
        <v>4</v>
      </c>
      <c r="AE9" s="126">
        <f>$I$11</f>
        <v>77460</v>
      </c>
      <c r="AF9" s="126">
        <f>$K$11</f>
        <v>18602</v>
      </c>
      <c r="AG9" s="79"/>
      <c r="AH9" s="79"/>
      <c r="AI9" s="79"/>
      <c r="AJ9" s="79"/>
    </row>
    <row r="10" spans="2:36" s="17" customFormat="1" ht="12.75" x14ac:dyDescent="0.25">
      <c r="B10" s="17" t="s">
        <v>3</v>
      </c>
      <c r="C10" s="26">
        <f>$G$74</f>
        <v>523159</v>
      </c>
      <c r="D10" s="27">
        <f>C10/$C$10</f>
        <v>1</v>
      </c>
      <c r="E10" s="26">
        <f>$G$67</f>
        <v>225635</v>
      </c>
      <c r="F10" s="18">
        <f>E10/$C$10</f>
        <v>0.43129335441041827</v>
      </c>
      <c r="G10" s="26">
        <f>$G$68</f>
        <v>297524</v>
      </c>
      <c r="H10" s="18">
        <f>G10/$C$10</f>
        <v>0.56870664558958173</v>
      </c>
      <c r="I10" s="26">
        <f>$G$69</f>
        <v>418445</v>
      </c>
      <c r="J10" s="18">
        <f>I10/$C$10</f>
        <v>0.79984287759553019</v>
      </c>
      <c r="K10" s="26">
        <f>$G$70</f>
        <v>104714</v>
      </c>
      <c r="L10" s="18">
        <f>K10/$C$10</f>
        <v>0.20015712240446976</v>
      </c>
      <c r="M10" s="26">
        <f>$G$71</f>
        <v>266496</v>
      </c>
      <c r="N10" s="18">
        <f>M10/$C$10</f>
        <v>0.50939771656418031</v>
      </c>
      <c r="O10" s="26">
        <f>$G$72</f>
        <v>249384</v>
      </c>
      <c r="P10" s="18">
        <f>O10/$C$10</f>
        <v>0.47668873134171447</v>
      </c>
      <c r="Q10" s="26">
        <f>$G$73</f>
        <v>7279</v>
      </c>
      <c r="R10" s="18">
        <f>Q10/$C$10</f>
        <v>1.3913552094105233E-2</v>
      </c>
      <c r="AB10" s="8"/>
      <c r="AC10" s="8"/>
      <c r="AD10" s="79"/>
      <c r="AE10" s="79"/>
      <c r="AF10" s="79"/>
      <c r="AG10" s="79"/>
      <c r="AH10" s="79"/>
      <c r="AI10" s="79"/>
      <c r="AJ10" s="79"/>
    </row>
    <row r="11" spans="2:36" s="17" customFormat="1" ht="12.75" x14ac:dyDescent="0.25">
      <c r="B11" s="17" t="s">
        <v>4</v>
      </c>
      <c r="C11" s="26">
        <f>$G$97</f>
        <v>96062</v>
      </c>
      <c r="D11" s="29">
        <f>C11/$C$11</f>
        <v>1</v>
      </c>
      <c r="E11" s="26">
        <f>$G$90</f>
        <v>40492</v>
      </c>
      <c r="F11" s="16">
        <f>E11/$C$11</f>
        <v>0.4215194353646603</v>
      </c>
      <c r="G11" s="26">
        <f>$G$91</f>
        <v>55570</v>
      </c>
      <c r="H11" s="16">
        <f>G11/$C$11</f>
        <v>0.5784805646353397</v>
      </c>
      <c r="I11" s="26">
        <f>$G$92</f>
        <v>77460</v>
      </c>
      <c r="J11" s="16">
        <f>I11/$C$11</f>
        <v>0.80635422956007574</v>
      </c>
      <c r="K11" s="26">
        <f>$G$93</f>
        <v>18602</v>
      </c>
      <c r="L11" s="16">
        <f>K11/$C$11</f>
        <v>0.1936457704399242</v>
      </c>
      <c r="M11" s="26">
        <f>$G$94</f>
        <v>48333</v>
      </c>
      <c r="N11" s="16">
        <f>M11/$C$11</f>
        <v>0.50314380296058792</v>
      </c>
      <c r="O11" s="26">
        <f>$G$95</f>
        <v>46480</v>
      </c>
      <c r="P11" s="16">
        <f>O11/$C$11</f>
        <v>0.48385417751035792</v>
      </c>
      <c r="Q11" s="26">
        <f>$G$96</f>
        <v>1249</v>
      </c>
      <c r="R11" s="16">
        <f>Q11/$C$11</f>
        <v>1.3002019529054153E-2</v>
      </c>
      <c r="AB11" s="8"/>
      <c r="AC11" s="8"/>
      <c r="AD11" s="79"/>
      <c r="AE11" s="79"/>
      <c r="AF11" s="79"/>
      <c r="AG11" s="79"/>
      <c r="AH11" s="79"/>
      <c r="AI11" s="79"/>
      <c r="AJ11" s="79"/>
    </row>
    <row r="12" spans="2:36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AB12" s="8"/>
      <c r="AC12" s="8"/>
      <c r="AD12" s="79"/>
      <c r="AE12" s="79"/>
      <c r="AF12" s="79"/>
      <c r="AG12" s="79"/>
      <c r="AH12" s="79"/>
      <c r="AI12" s="79"/>
      <c r="AJ12" s="79"/>
    </row>
    <row r="13" spans="2:36" s="17" customFormat="1" ht="15" customHeight="1" x14ac:dyDescent="0.25">
      <c r="B13" s="17" t="s">
        <v>53</v>
      </c>
      <c r="C13" s="26">
        <f>$G$120</f>
        <v>15862</v>
      </c>
      <c r="D13" s="27">
        <f>C13/$C$13</f>
        <v>1</v>
      </c>
      <c r="E13" s="26">
        <f>$G$113</f>
        <v>6182</v>
      </c>
      <c r="F13" s="18">
        <f>E13/$C$13</f>
        <v>0.38973647711511789</v>
      </c>
      <c r="G13" s="26">
        <f>$G$114</f>
        <v>9680</v>
      </c>
      <c r="H13" s="18">
        <f>G13/$C$13</f>
        <v>0.61026352288488206</v>
      </c>
      <c r="I13" s="26">
        <f>$G$115</f>
        <v>13783</v>
      </c>
      <c r="J13" s="18">
        <f>I13/$C$13</f>
        <v>0.8689320388349514</v>
      </c>
      <c r="K13" s="26">
        <f>$G$116</f>
        <v>2079</v>
      </c>
      <c r="L13" s="18">
        <f>K13/$C$13</f>
        <v>0.13106796116504854</v>
      </c>
      <c r="M13" s="26">
        <f>$G$117</f>
        <v>7880</v>
      </c>
      <c r="N13" s="18">
        <f>M13/$C$13</f>
        <v>0.49678476862942883</v>
      </c>
      <c r="O13" s="26">
        <f>$G$118</f>
        <v>7821</v>
      </c>
      <c r="P13" s="18">
        <f>O13/$C$13</f>
        <v>0.49306518723994452</v>
      </c>
      <c r="Q13" s="26">
        <f>$G$119</f>
        <v>161</v>
      </c>
      <c r="R13" s="18">
        <f>Q13/$C$13</f>
        <v>1.0150044130626656E-2</v>
      </c>
      <c r="AB13" s="8"/>
      <c r="AC13" s="8"/>
      <c r="AD13" s="79"/>
      <c r="AE13" s="79"/>
      <c r="AF13" s="79"/>
      <c r="AG13" s="79"/>
      <c r="AH13" s="79"/>
      <c r="AI13" s="79"/>
      <c r="AJ13" s="79"/>
    </row>
    <row r="14" spans="2:36" s="17" customFormat="1" ht="12.75" x14ac:dyDescent="0.25">
      <c r="B14" s="17" t="s">
        <v>5</v>
      </c>
      <c r="C14" s="26">
        <f>$G$143</f>
        <v>43108</v>
      </c>
      <c r="D14" s="27">
        <f>C14/$C$14</f>
        <v>1</v>
      </c>
      <c r="E14" s="26">
        <f>$G$136</f>
        <v>18835</v>
      </c>
      <c r="F14" s="18">
        <f>E14/$C$14</f>
        <v>0.43692586062911759</v>
      </c>
      <c r="G14" s="26">
        <f>$G$137</f>
        <v>24273</v>
      </c>
      <c r="H14" s="18">
        <f>G14/$C$14</f>
        <v>0.56307413937088246</v>
      </c>
      <c r="I14" s="26">
        <f>$G$138</f>
        <v>33379</v>
      </c>
      <c r="J14" s="18">
        <f>I14/$C$14</f>
        <v>0.77431103275494106</v>
      </c>
      <c r="K14" s="26">
        <f>$G$139</f>
        <v>9729</v>
      </c>
      <c r="L14" s="18">
        <f>K14/$C$14</f>
        <v>0.22568896724505891</v>
      </c>
      <c r="M14" s="26">
        <f>$G$140</f>
        <v>22111</v>
      </c>
      <c r="N14" s="18">
        <f>M14/$C$14</f>
        <v>0.5129210355386471</v>
      </c>
      <c r="O14" s="26">
        <f>$G$141</f>
        <v>20477</v>
      </c>
      <c r="P14" s="18">
        <f>O14/$C$14</f>
        <v>0.47501623828523709</v>
      </c>
      <c r="Q14" s="26">
        <f>$G$142</f>
        <v>520</v>
      </c>
      <c r="R14" s="18">
        <f>Q14/$C$14</f>
        <v>1.2062726176115802E-2</v>
      </c>
      <c r="AB14" s="8"/>
      <c r="AC14" s="8"/>
      <c r="AD14" s="79"/>
      <c r="AE14" s="79"/>
      <c r="AF14" s="79"/>
      <c r="AG14" s="79"/>
      <c r="AH14" s="79"/>
      <c r="AI14" s="79"/>
      <c r="AJ14" s="79"/>
    </row>
    <row r="15" spans="2:36" s="17" customFormat="1" ht="12.75" x14ac:dyDescent="0.25">
      <c r="B15" s="17" t="s">
        <v>6</v>
      </c>
      <c r="C15" s="26">
        <f>$G$166</f>
        <v>20302</v>
      </c>
      <c r="D15" s="27">
        <f>C15/$C$15</f>
        <v>1</v>
      </c>
      <c r="E15" s="26">
        <f>$G$159</f>
        <v>8497</v>
      </c>
      <c r="F15" s="18">
        <f>E15/$C$15</f>
        <v>0.41853019406954978</v>
      </c>
      <c r="G15" s="26">
        <f>$G$160</f>
        <v>11805</v>
      </c>
      <c r="H15" s="18">
        <f>G15/$C$15</f>
        <v>0.58146980593045017</v>
      </c>
      <c r="I15" s="26">
        <f>$G$161</f>
        <v>16662</v>
      </c>
      <c r="J15" s="18">
        <f>I15/$C$15</f>
        <v>0.82070731947591369</v>
      </c>
      <c r="K15" s="26">
        <f>$G$162</f>
        <v>3640</v>
      </c>
      <c r="L15" s="18">
        <f>K15/$C$15</f>
        <v>0.17929268052408628</v>
      </c>
      <c r="M15" s="26">
        <f>$G$163</f>
        <v>9987</v>
      </c>
      <c r="N15" s="18">
        <f>M15/$C$15</f>
        <v>0.49192197813023347</v>
      </c>
      <c r="O15" s="26">
        <f>$G$164</f>
        <v>9987</v>
      </c>
      <c r="P15" s="18">
        <f>O15/$C$15</f>
        <v>0.49192197813023347</v>
      </c>
      <c r="Q15" s="26">
        <f>$G$165</f>
        <v>328</v>
      </c>
      <c r="R15" s="18">
        <f>Q15/$C$15</f>
        <v>1.6156043739533051E-2</v>
      </c>
      <c r="AB15" s="8"/>
      <c r="AC15" s="8"/>
      <c r="AD15" s="79"/>
      <c r="AE15" s="79"/>
      <c r="AF15" s="79"/>
      <c r="AG15" s="79"/>
      <c r="AH15" s="79"/>
      <c r="AI15" s="79"/>
      <c r="AJ15" s="79"/>
    </row>
    <row r="16" spans="2:36" s="17" customFormat="1" ht="12.75" x14ac:dyDescent="0.25">
      <c r="B16" s="70" t="s">
        <v>7</v>
      </c>
      <c r="C16" s="28">
        <f>$G$189</f>
        <v>16790</v>
      </c>
      <c r="D16" s="29">
        <f>C16/$C$16</f>
        <v>1</v>
      </c>
      <c r="E16" s="28">
        <f>$G$182</f>
        <v>6978</v>
      </c>
      <c r="F16" s="16">
        <f>E16/$C$16</f>
        <v>0.41560452650387136</v>
      </c>
      <c r="G16" s="28">
        <f>$G$183</f>
        <v>9812</v>
      </c>
      <c r="H16" s="16">
        <f>G16/$C$16</f>
        <v>0.58439547349612864</v>
      </c>
      <c r="I16" s="28">
        <f>$G$184</f>
        <v>13636</v>
      </c>
      <c r="J16" s="16">
        <f>I16/$C$16</f>
        <v>0.81215008933889221</v>
      </c>
      <c r="K16" s="28">
        <f>$G$185</f>
        <v>3154</v>
      </c>
      <c r="L16" s="16">
        <f>K16/$C$16</f>
        <v>0.18784991066110779</v>
      </c>
      <c r="M16" s="28">
        <f>$G$186</f>
        <v>8355</v>
      </c>
      <c r="N16" s="16">
        <f>M16/$C$16</f>
        <v>0.49761762954139371</v>
      </c>
      <c r="O16" s="28">
        <f>$G$187</f>
        <v>8195</v>
      </c>
      <c r="P16" s="16">
        <f>O16/$C$16</f>
        <v>0.48808814770696846</v>
      </c>
      <c r="Q16" s="28">
        <f>$G$188</f>
        <v>240</v>
      </c>
      <c r="R16" s="16">
        <f>Q16/$C$16</f>
        <v>1.4294222751637879E-2</v>
      </c>
      <c r="AB16" s="8"/>
      <c r="AC16" s="8"/>
      <c r="AD16" s="79"/>
      <c r="AE16" s="79" t="s">
        <v>37</v>
      </c>
      <c r="AF16" s="79" t="s">
        <v>38</v>
      </c>
      <c r="AG16" s="79" t="s">
        <v>39</v>
      </c>
      <c r="AH16" s="79"/>
      <c r="AI16" s="79"/>
      <c r="AJ16" s="79"/>
    </row>
    <row r="17" spans="2:36" s="17" customFormat="1" ht="24.95" customHeight="1" x14ac:dyDescent="0.2">
      <c r="B17" s="71" t="s">
        <v>47</v>
      </c>
      <c r="C17" s="72"/>
      <c r="D17" s="72"/>
      <c r="E17" s="72"/>
      <c r="F17" s="44"/>
      <c r="G17" s="44"/>
      <c r="H17" s="18"/>
      <c r="I17" s="72"/>
      <c r="J17" s="72"/>
      <c r="M17" s="44"/>
      <c r="N17" s="18"/>
      <c r="AB17" s="8"/>
      <c r="AC17" s="118"/>
      <c r="AD17" s="79" t="s">
        <v>4</v>
      </c>
      <c r="AE17" s="126">
        <f>$M$11</f>
        <v>48333</v>
      </c>
      <c r="AF17" s="126">
        <f>$O$11</f>
        <v>46480</v>
      </c>
      <c r="AG17" s="126">
        <f>$Q$11</f>
        <v>1249</v>
      </c>
      <c r="AH17" s="79"/>
      <c r="AI17" s="79"/>
      <c r="AJ17" s="79"/>
    </row>
    <row r="18" spans="2:36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AC18" s="118"/>
      <c r="AD18" s="130"/>
      <c r="AE18" s="80"/>
      <c r="AF18" s="80"/>
      <c r="AG18" s="80"/>
      <c r="AH18" s="80"/>
      <c r="AI18" s="80"/>
      <c r="AJ18" s="80"/>
    </row>
    <row r="19" spans="2:36" ht="14.25" x14ac:dyDescent="0.25">
      <c r="L19" s="5"/>
      <c r="M19" s="5"/>
      <c r="N19" s="5"/>
      <c r="O19" s="5"/>
      <c r="P19" s="5"/>
      <c r="Q19" s="5"/>
      <c r="R19" s="5"/>
      <c r="AC19" s="25"/>
      <c r="AD19" s="100"/>
      <c r="AE19" s="100"/>
      <c r="AF19" s="100"/>
      <c r="AG19" s="100"/>
      <c r="AH19" s="100"/>
      <c r="AI19" s="80"/>
      <c r="AJ19" s="80"/>
    </row>
    <row r="20" spans="2:36" s="73" customFormat="1" ht="24.95" customHeight="1" x14ac:dyDescent="0.25">
      <c r="B20" s="63" t="s">
        <v>208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102"/>
      <c r="AD20" s="99"/>
      <c r="AE20" s="99"/>
      <c r="AF20" s="99"/>
      <c r="AG20" s="99"/>
      <c r="AH20" s="79"/>
      <c r="AI20" s="100"/>
      <c r="AJ20" s="100"/>
    </row>
    <row r="21" spans="2:36" s="17" customFormat="1" ht="15" customHeight="1" x14ac:dyDescent="0.25">
      <c r="B21" s="146" t="s">
        <v>22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AB21" s="8"/>
      <c r="AC21" s="8"/>
      <c r="AD21" s="79"/>
      <c r="AE21" s="79"/>
      <c r="AF21" s="79"/>
      <c r="AG21" s="79"/>
      <c r="AH21" s="79"/>
      <c r="AI21" s="79"/>
      <c r="AJ21" s="79"/>
    </row>
    <row r="22" spans="2:36" s="17" customFormat="1" ht="24.75" customHeight="1" x14ac:dyDescent="0.25">
      <c r="B22" s="147"/>
      <c r="C22" s="149"/>
      <c r="D22" s="149"/>
      <c r="E22" s="149"/>
      <c r="F22" s="151" t="s">
        <v>27</v>
      </c>
      <c r="G22" s="151"/>
      <c r="H22" s="151"/>
      <c r="I22" s="151" t="s">
        <v>28</v>
      </c>
      <c r="J22" s="151"/>
      <c r="K22" s="151"/>
      <c r="L22" s="154"/>
      <c r="M22" s="154"/>
      <c r="N22" s="154"/>
      <c r="O22" s="154"/>
      <c r="P22" s="154"/>
      <c r="Q22" s="154"/>
      <c r="AB22" s="8"/>
      <c r="AC22" s="8"/>
      <c r="AD22" s="79"/>
      <c r="AE22" s="79"/>
      <c r="AF22" s="79"/>
      <c r="AG22" s="79"/>
      <c r="AH22" s="79"/>
      <c r="AI22" s="79"/>
      <c r="AJ22" s="79"/>
    </row>
    <row r="23" spans="2:36" s="17" customFormat="1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76"/>
      <c r="M23" s="77"/>
      <c r="N23" s="77"/>
      <c r="O23" s="76"/>
      <c r="P23" s="77"/>
      <c r="Q23" s="77"/>
      <c r="AB23" s="8"/>
      <c r="AC23" s="8"/>
      <c r="AD23" s="8"/>
      <c r="AE23" s="8"/>
      <c r="AF23" s="8"/>
      <c r="AG23" s="8"/>
      <c r="AH23" s="8"/>
    </row>
    <row r="24" spans="2:36" s="17" customFormat="1" ht="12.75" x14ac:dyDescent="0.25">
      <c r="B24" s="17" t="s">
        <v>3</v>
      </c>
      <c r="C24" s="26">
        <f>$G$74</f>
        <v>523159</v>
      </c>
      <c r="D24" s="31">
        <f>$G$74-$F$74</f>
        <v>44858</v>
      </c>
      <c r="E24" s="19">
        <f>($G$74-$F$74)/$F$74</f>
        <v>9.3786130491050612E-2</v>
      </c>
      <c r="F24" s="26">
        <f>$G$67</f>
        <v>225635</v>
      </c>
      <c r="G24" s="31">
        <f>G67-F67</f>
        <v>17677</v>
      </c>
      <c r="H24" s="19">
        <f>(G67-F67)/F67</f>
        <v>8.5002740938074028E-2</v>
      </c>
      <c r="I24" s="26">
        <f>$G$68</f>
        <v>297524</v>
      </c>
      <c r="J24" s="31">
        <f>G68-F68</f>
        <v>27181</v>
      </c>
      <c r="K24" s="19">
        <f>(G68-F68)/F68</f>
        <v>0.10054264397450646</v>
      </c>
      <c r="L24" s="31"/>
      <c r="M24" s="31"/>
      <c r="N24" s="19"/>
      <c r="O24" s="11"/>
      <c r="P24" s="31"/>
      <c r="Q24" s="19"/>
      <c r="AB24" s="8"/>
      <c r="AC24" s="8"/>
      <c r="AD24" s="8"/>
      <c r="AE24" s="8"/>
      <c r="AF24" s="8"/>
      <c r="AG24" s="8"/>
      <c r="AH24" s="8"/>
    </row>
    <row r="25" spans="2:36" s="17" customFormat="1" ht="12.75" x14ac:dyDescent="0.25">
      <c r="B25" s="17" t="s">
        <v>4</v>
      </c>
      <c r="C25" s="26">
        <f>$G$97</f>
        <v>96062</v>
      </c>
      <c r="D25" s="31">
        <f>$G$97-$F$97</f>
        <v>4666</v>
      </c>
      <c r="E25" s="19">
        <f>($G$97-$F$97)/$F$97</f>
        <v>5.1052562475381855E-2</v>
      </c>
      <c r="F25" s="26">
        <f>$G$90</f>
        <v>40492</v>
      </c>
      <c r="G25" s="31">
        <f>G90-F90</f>
        <v>2121</v>
      </c>
      <c r="H25" s="19">
        <f>(G90-F90)/F90</f>
        <v>5.5276119986448095E-2</v>
      </c>
      <c r="I25" s="26">
        <f>$G$91</f>
        <v>55570</v>
      </c>
      <c r="J25" s="31">
        <f>G91-F91</f>
        <v>2545</v>
      </c>
      <c r="K25" s="19">
        <f>(G91-F91)/F91</f>
        <v>4.7996228194247995E-2</v>
      </c>
      <c r="L25" s="31"/>
      <c r="M25" s="31"/>
      <c r="N25" s="19"/>
      <c r="O25" s="11"/>
      <c r="P25" s="31"/>
      <c r="Q25" s="19"/>
      <c r="AB25" s="8"/>
      <c r="AC25" s="8"/>
      <c r="AD25" s="8"/>
      <c r="AE25" s="8"/>
      <c r="AF25" s="8"/>
      <c r="AG25" s="8"/>
      <c r="AH25" s="8"/>
    </row>
    <row r="26" spans="2:36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1"/>
      <c r="M26" s="11"/>
      <c r="N26" s="11"/>
      <c r="O26" s="11"/>
      <c r="P26" s="11"/>
      <c r="Q26" s="11"/>
      <c r="AB26" s="8"/>
      <c r="AC26" s="8"/>
      <c r="AD26" s="8"/>
      <c r="AE26" s="8"/>
      <c r="AF26" s="8"/>
      <c r="AG26" s="8"/>
      <c r="AH26" s="8"/>
    </row>
    <row r="27" spans="2:36" s="17" customFormat="1" ht="15" customHeight="1" x14ac:dyDescent="0.25">
      <c r="B27" s="17" t="s">
        <v>53</v>
      </c>
      <c r="C27" s="26">
        <f>$G$120</f>
        <v>15862</v>
      </c>
      <c r="D27" s="31">
        <f>$G$120-$F$120</f>
        <v>983</v>
      </c>
      <c r="E27" s="19">
        <f>($G$120-$F$120)/$F$120</f>
        <v>6.6066267894347733E-2</v>
      </c>
      <c r="F27" s="26">
        <f>$G$113</f>
        <v>6182</v>
      </c>
      <c r="G27" s="31">
        <f>G113-F113</f>
        <v>396</v>
      </c>
      <c r="H27" s="19">
        <f>(G113-F113)/F113</f>
        <v>6.8441064638783272E-2</v>
      </c>
      <c r="I27" s="26">
        <f>$G$114</f>
        <v>9680</v>
      </c>
      <c r="J27" s="31">
        <f>G114-F114</f>
        <v>587</v>
      </c>
      <c r="K27" s="19">
        <f>(G114-F114)/F114</f>
        <v>6.4555152314967557E-2</v>
      </c>
      <c r="L27" s="31"/>
      <c r="M27" s="31"/>
      <c r="N27" s="19"/>
      <c r="O27" s="11"/>
      <c r="P27" s="31"/>
      <c r="Q27" s="19"/>
      <c r="AB27" s="8"/>
      <c r="AC27" s="8"/>
      <c r="AD27" s="8"/>
      <c r="AE27" s="8"/>
      <c r="AF27" s="8"/>
      <c r="AG27" s="8"/>
      <c r="AH27" s="8"/>
    </row>
    <row r="28" spans="2:36" s="17" customFormat="1" ht="12.75" x14ac:dyDescent="0.25">
      <c r="B28" s="17" t="s">
        <v>5</v>
      </c>
      <c r="C28" s="26">
        <f>$G$143</f>
        <v>43108</v>
      </c>
      <c r="D28" s="31">
        <f>$G$143-$F$143</f>
        <v>2366</v>
      </c>
      <c r="E28" s="19">
        <f>($G$143-$F$143)/$F$143</f>
        <v>5.8072750478621572E-2</v>
      </c>
      <c r="F28" s="26">
        <f>$G$136</f>
        <v>18835</v>
      </c>
      <c r="G28" s="31">
        <f>G136-F136</f>
        <v>1080</v>
      </c>
      <c r="H28" s="19">
        <f>(G136-F136)/F136</f>
        <v>6.082793579273444E-2</v>
      </c>
      <c r="I28" s="26">
        <f>$G$137</f>
        <v>24273</v>
      </c>
      <c r="J28" s="31">
        <f>G137-F137</f>
        <v>1286</v>
      </c>
      <c r="K28" s="19">
        <f>(G137-F137)/F137</f>
        <v>5.5944664375516595E-2</v>
      </c>
      <c r="L28" s="31"/>
      <c r="M28" s="31"/>
      <c r="N28" s="19"/>
      <c r="O28" s="11"/>
      <c r="P28" s="31"/>
      <c r="Q28" s="19"/>
      <c r="AB28" s="8"/>
      <c r="AC28" s="8"/>
      <c r="AD28" s="8"/>
      <c r="AE28" s="8"/>
      <c r="AF28" s="8"/>
      <c r="AG28" s="8"/>
      <c r="AH28" s="8"/>
    </row>
    <row r="29" spans="2:36" s="17" customFormat="1" ht="12.75" x14ac:dyDescent="0.25">
      <c r="B29" s="17" t="s">
        <v>6</v>
      </c>
      <c r="C29" s="26">
        <f>$G$166</f>
        <v>20302</v>
      </c>
      <c r="D29" s="31">
        <f>$G$166-$F$166</f>
        <v>1538</v>
      </c>
      <c r="E29" s="19">
        <f>($G$166-$F$166)/$F$166</f>
        <v>8.1965465785546796E-2</v>
      </c>
      <c r="F29" s="26">
        <f>$G$159</f>
        <v>8497</v>
      </c>
      <c r="G29" s="31">
        <f>G159-F159</f>
        <v>722</v>
      </c>
      <c r="H29" s="19">
        <f>(G159-F159)/F159</f>
        <v>9.2861736334405143E-2</v>
      </c>
      <c r="I29" s="26">
        <f>$G$160</f>
        <v>11805</v>
      </c>
      <c r="J29" s="31">
        <f>G160-F160</f>
        <v>816</v>
      </c>
      <c r="K29" s="19">
        <f>(G160-F160)/F160</f>
        <v>7.425607425607425E-2</v>
      </c>
      <c r="L29" s="31"/>
      <c r="M29" s="31"/>
      <c r="N29" s="19"/>
      <c r="O29" s="11"/>
      <c r="P29" s="31"/>
      <c r="Q29" s="19"/>
      <c r="AB29" s="8"/>
      <c r="AC29" s="8"/>
      <c r="AD29" s="8"/>
      <c r="AE29" s="8"/>
      <c r="AF29" s="8"/>
      <c r="AG29" s="8"/>
      <c r="AH29" s="8"/>
    </row>
    <row r="30" spans="2:36" s="17" customFormat="1" ht="12.75" x14ac:dyDescent="0.25">
      <c r="B30" s="70" t="s">
        <v>7</v>
      </c>
      <c r="C30" s="28">
        <f>$G$189</f>
        <v>16790</v>
      </c>
      <c r="D30" s="31">
        <f>$G$189-$F$189</f>
        <v>-221</v>
      </c>
      <c r="E30" s="19">
        <f>($G$189-$F$189)/$F$189</f>
        <v>-1.2991593674681088E-2</v>
      </c>
      <c r="F30" s="28">
        <f>$G$182</f>
        <v>6978</v>
      </c>
      <c r="G30" s="31">
        <f>G182-F182</f>
        <v>-77</v>
      </c>
      <c r="H30" s="19">
        <f>(G182-F182)/F182</f>
        <v>-1.0914245216158752E-2</v>
      </c>
      <c r="I30" s="28">
        <f>$G$183</f>
        <v>9812</v>
      </c>
      <c r="J30" s="31">
        <f>G183-F183</f>
        <v>-144</v>
      </c>
      <c r="K30" s="19">
        <f>(G183-F183)/F183</f>
        <v>-1.4463640016070711E-2</v>
      </c>
      <c r="L30" s="31"/>
      <c r="M30" s="31"/>
      <c r="N30" s="19"/>
      <c r="O30" s="11"/>
      <c r="P30" s="31"/>
      <c r="Q30" s="19"/>
      <c r="S30" s="17" t="s">
        <v>8</v>
      </c>
      <c r="AB30" s="8"/>
      <c r="AC30" s="8"/>
      <c r="AD30" s="8"/>
      <c r="AE30" s="8"/>
      <c r="AF30" s="8"/>
      <c r="AG30" s="8"/>
      <c r="AH30" s="8"/>
    </row>
    <row r="31" spans="2:36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  <c r="AB31" s="8"/>
      <c r="AC31" s="118"/>
      <c r="AD31" s="119"/>
      <c r="AE31" s="118"/>
      <c r="AF31" s="119"/>
      <c r="AG31" s="118"/>
      <c r="AH31" s="119"/>
    </row>
    <row r="32" spans="2:36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35"/>
      <c r="AJ32" s="33"/>
    </row>
    <row r="33" spans="2:36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35"/>
      <c r="AJ33" s="33"/>
    </row>
    <row r="34" spans="2:36" s="73" customFormat="1" ht="24.95" customHeight="1" x14ac:dyDescent="0.25">
      <c r="B34" s="63" t="s">
        <v>252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</row>
    <row r="35" spans="2:36" s="17" customFormat="1" ht="15" customHeight="1" x14ac:dyDescent="0.25">
      <c r="B35" s="146" t="s">
        <v>22</v>
      </c>
      <c r="C35" s="148" t="s">
        <v>55</v>
      </c>
      <c r="D35" s="148"/>
      <c r="E35" s="148"/>
      <c r="F35" s="150" t="s">
        <v>2</v>
      </c>
      <c r="G35" s="150"/>
      <c r="H35" s="150"/>
      <c r="I35" s="150"/>
      <c r="J35" s="150"/>
      <c r="K35" s="150"/>
      <c r="AB35" s="8"/>
      <c r="AC35" s="8"/>
      <c r="AD35" s="8"/>
      <c r="AE35" s="8"/>
      <c r="AF35" s="8"/>
      <c r="AG35" s="8"/>
      <c r="AH35" s="8"/>
    </row>
    <row r="36" spans="2:36" s="17" customFormat="1" ht="24.75" customHeight="1" x14ac:dyDescent="0.25">
      <c r="B36" s="147"/>
      <c r="C36" s="149"/>
      <c r="D36" s="149"/>
      <c r="E36" s="149"/>
      <c r="F36" s="151" t="s">
        <v>29</v>
      </c>
      <c r="G36" s="151"/>
      <c r="H36" s="151"/>
      <c r="I36" s="151" t="s">
        <v>30</v>
      </c>
      <c r="J36" s="151"/>
      <c r="K36" s="151"/>
      <c r="L36" s="154"/>
      <c r="M36" s="154"/>
      <c r="N36" s="154"/>
      <c r="O36" s="154"/>
      <c r="P36" s="154"/>
      <c r="Q36" s="154"/>
      <c r="AB36" s="8"/>
      <c r="AC36" s="8"/>
      <c r="AD36" s="8"/>
      <c r="AE36" s="8"/>
      <c r="AF36" s="8"/>
      <c r="AG36" s="8"/>
      <c r="AH36" s="8"/>
    </row>
    <row r="37" spans="2:36" s="17" customFormat="1" ht="35.25" customHeight="1" x14ac:dyDescent="0.25">
      <c r="B37" s="66"/>
      <c r="C37" s="67" t="s">
        <v>268</v>
      </c>
      <c r="D37" s="68" t="s">
        <v>169</v>
      </c>
      <c r="E37" s="68" t="s">
        <v>170</v>
      </c>
      <c r="F37" s="67" t="s">
        <v>268</v>
      </c>
      <c r="G37" s="68" t="s">
        <v>169</v>
      </c>
      <c r="H37" s="68" t="s">
        <v>170</v>
      </c>
      <c r="I37" s="67" t="s">
        <v>268</v>
      </c>
      <c r="J37" s="68" t="s">
        <v>169</v>
      </c>
      <c r="K37" s="68" t="s">
        <v>170</v>
      </c>
      <c r="L37" s="76"/>
      <c r="M37" s="77"/>
      <c r="N37" s="77"/>
      <c r="O37" s="76"/>
      <c r="P37" s="77"/>
      <c r="Q37" s="77"/>
      <c r="AB37" s="8"/>
      <c r="AC37" s="8"/>
      <c r="AD37" s="8"/>
      <c r="AE37" s="8"/>
      <c r="AF37" s="8"/>
      <c r="AG37" s="8"/>
      <c r="AH37" s="8"/>
    </row>
    <row r="38" spans="2:36" s="17" customFormat="1" ht="12.75" x14ac:dyDescent="0.25">
      <c r="B38" s="17" t="s">
        <v>3</v>
      </c>
      <c r="C38" s="26">
        <f>$G$74</f>
        <v>523159</v>
      </c>
      <c r="D38" s="31">
        <f>$G$74-$F$74</f>
        <v>44858</v>
      </c>
      <c r="E38" s="19">
        <f>($G$74-$F$74)/$F$74</f>
        <v>9.3786130491050612E-2</v>
      </c>
      <c r="F38" s="26">
        <f>$G$69</f>
        <v>418445</v>
      </c>
      <c r="G38" s="31">
        <f>G69-F69</f>
        <v>32693</v>
      </c>
      <c r="H38" s="19">
        <f>(G69-F69)/F69</f>
        <v>8.475134283166387E-2</v>
      </c>
      <c r="I38" s="26">
        <f>$G$70</f>
        <v>104714</v>
      </c>
      <c r="J38" s="31">
        <f>G70-F70</f>
        <v>12165</v>
      </c>
      <c r="K38" s="19">
        <f>(G70-F70)/F70</f>
        <v>0.13144388378048386</v>
      </c>
      <c r="L38" s="31"/>
      <c r="M38" s="31"/>
      <c r="N38" s="19"/>
      <c r="O38" s="11"/>
      <c r="P38" s="31"/>
      <c r="Q38" s="19"/>
      <c r="AB38" s="8"/>
      <c r="AC38" s="8"/>
      <c r="AD38" s="8"/>
      <c r="AE38" s="8"/>
      <c r="AF38" s="8"/>
      <c r="AG38" s="8"/>
      <c r="AH38" s="8"/>
    </row>
    <row r="39" spans="2:36" s="17" customFormat="1" ht="12.75" x14ac:dyDescent="0.25">
      <c r="B39" s="17" t="s">
        <v>4</v>
      </c>
      <c r="C39" s="26">
        <f>$G$97</f>
        <v>96062</v>
      </c>
      <c r="D39" s="31">
        <f>$G$97-$F$97</f>
        <v>4666</v>
      </c>
      <c r="E39" s="19">
        <f>($G$97-$F$97)/$F$97</f>
        <v>5.1052562475381855E-2</v>
      </c>
      <c r="F39" s="26">
        <f>$G$92</f>
        <v>77460</v>
      </c>
      <c r="G39" s="31">
        <f>G92-F92</f>
        <v>2106</v>
      </c>
      <c r="H39" s="19">
        <f>(G92-F92)/F92</f>
        <v>2.7948085038617725E-2</v>
      </c>
      <c r="I39" s="26">
        <f>$G$93</f>
        <v>18602</v>
      </c>
      <c r="J39" s="31">
        <f>G93-F93</f>
        <v>2560</v>
      </c>
      <c r="K39" s="19">
        <f>(G93-F93)/F93</f>
        <v>0.15958109961351452</v>
      </c>
      <c r="L39" s="31"/>
      <c r="M39" s="31"/>
      <c r="N39" s="19"/>
      <c r="O39" s="11"/>
      <c r="P39" s="31"/>
      <c r="Q39" s="19"/>
      <c r="AB39" s="8"/>
      <c r="AC39" s="8"/>
      <c r="AD39" s="8"/>
      <c r="AE39" s="8"/>
      <c r="AF39" s="8"/>
      <c r="AG39" s="8"/>
      <c r="AH39" s="8"/>
    </row>
    <row r="40" spans="2:36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1"/>
      <c r="M40" s="11"/>
      <c r="N40" s="11"/>
      <c r="O40" s="11"/>
      <c r="P40" s="11"/>
      <c r="Q40" s="11"/>
      <c r="AB40" s="8"/>
      <c r="AC40" s="8"/>
      <c r="AD40" s="8"/>
      <c r="AE40" s="8"/>
      <c r="AF40" s="8"/>
      <c r="AG40" s="8"/>
      <c r="AH40" s="8"/>
    </row>
    <row r="41" spans="2:36" s="17" customFormat="1" ht="15" customHeight="1" x14ac:dyDescent="0.25">
      <c r="B41" s="17" t="s">
        <v>53</v>
      </c>
      <c r="C41" s="26">
        <f>$G$120</f>
        <v>15862</v>
      </c>
      <c r="D41" s="31">
        <f>$G$120-$F$120</f>
        <v>983</v>
      </c>
      <c r="E41" s="19">
        <f>($G$120-$F$120)/$F$120</f>
        <v>6.6066267894347733E-2</v>
      </c>
      <c r="F41" s="26">
        <f>$G$115</f>
        <v>13783</v>
      </c>
      <c r="G41" s="31">
        <f>G115-F115</f>
        <v>731</v>
      </c>
      <c r="H41" s="19">
        <f>(G115-F115)/F115</f>
        <v>5.6006742261722343E-2</v>
      </c>
      <c r="I41" s="26">
        <f>$G$116</f>
        <v>2079</v>
      </c>
      <c r="J41" s="31">
        <f>G116-F116</f>
        <v>252</v>
      </c>
      <c r="K41" s="19">
        <f>(G116-F116)/F116</f>
        <v>0.13793103448275862</v>
      </c>
      <c r="L41" s="31"/>
      <c r="M41" s="31"/>
      <c r="N41" s="19"/>
      <c r="O41" s="11"/>
      <c r="P41" s="31"/>
      <c r="Q41" s="19"/>
      <c r="AB41" s="8"/>
      <c r="AC41" s="8"/>
      <c r="AD41" s="8"/>
      <c r="AE41" s="8"/>
      <c r="AF41" s="8"/>
      <c r="AG41" s="8"/>
      <c r="AH41" s="8"/>
    </row>
    <row r="42" spans="2:36" s="17" customFormat="1" ht="12.75" x14ac:dyDescent="0.25">
      <c r="B42" s="17" t="s">
        <v>5</v>
      </c>
      <c r="C42" s="26">
        <f>$G$143</f>
        <v>43108</v>
      </c>
      <c r="D42" s="31">
        <f>$G$143-$F$143</f>
        <v>2366</v>
      </c>
      <c r="E42" s="19">
        <f>($G$143-$F$143)/$F$143</f>
        <v>5.8072750478621572E-2</v>
      </c>
      <c r="F42" s="26">
        <f>$G$138</f>
        <v>33379</v>
      </c>
      <c r="G42" s="31">
        <f>G138-F138</f>
        <v>968</v>
      </c>
      <c r="H42" s="19">
        <f>(G138-F138)/F138</f>
        <v>2.9866403381567985E-2</v>
      </c>
      <c r="I42" s="26">
        <f>$G$139</f>
        <v>9729</v>
      </c>
      <c r="J42" s="31">
        <f>G139-F139</f>
        <v>1398</v>
      </c>
      <c r="K42" s="19">
        <f>(G139-F139)/F139</f>
        <v>0.16780698595606769</v>
      </c>
      <c r="L42" s="31"/>
      <c r="M42" s="31"/>
      <c r="N42" s="19"/>
      <c r="O42" s="11"/>
      <c r="P42" s="31"/>
      <c r="Q42" s="19"/>
      <c r="AB42" s="8"/>
      <c r="AC42" s="8"/>
      <c r="AD42" s="8"/>
      <c r="AE42" s="8"/>
      <c r="AF42" s="8"/>
      <c r="AG42" s="8"/>
      <c r="AH42" s="8"/>
    </row>
    <row r="43" spans="2:36" s="17" customFormat="1" ht="12.75" x14ac:dyDescent="0.25">
      <c r="B43" s="17" t="s">
        <v>6</v>
      </c>
      <c r="C43" s="26">
        <f>$G$166</f>
        <v>20302</v>
      </c>
      <c r="D43" s="31">
        <f>$G$166-$F$166</f>
        <v>1538</v>
      </c>
      <c r="E43" s="19">
        <f>($G$166-$F$166)/$F$166</f>
        <v>8.1965465785546796E-2</v>
      </c>
      <c r="F43" s="26">
        <f>$G$161</f>
        <v>16662</v>
      </c>
      <c r="G43" s="31">
        <f>G161-F161</f>
        <v>1009</v>
      </c>
      <c r="H43" s="19">
        <f>(G161-F161)/F161</f>
        <v>6.4460486807640702E-2</v>
      </c>
      <c r="I43" s="26">
        <f>$G$162</f>
        <v>3640</v>
      </c>
      <c r="J43" s="31">
        <f>G162-F162</f>
        <v>529</v>
      </c>
      <c r="K43" s="19">
        <f>(G162-F162)/F162</f>
        <v>0.17004178720668595</v>
      </c>
      <c r="L43" s="31"/>
      <c r="M43" s="31"/>
      <c r="N43" s="19"/>
      <c r="O43" s="11"/>
      <c r="P43" s="31"/>
      <c r="Q43" s="19"/>
      <c r="AB43" s="8"/>
      <c r="AC43" s="8"/>
      <c r="AD43" s="8"/>
      <c r="AE43" s="8"/>
      <c r="AF43" s="8"/>
      <c r="AG43" s="8"/>
      <c r="AH43" s="8"/>
    </row>
    <row r="44" spans="2:36" s="17" customFormat="1" ht="12.75" x14ac:dyDescent="0.25">
      <c r="B44" s="70" t="s">
        <v>7</v>
      </c>
      <c r="C44" s="28">
        <f>$G$189</f>
        <v>16790</v>
      </c>
      <c r="D44" s="31">
        <f>$G$189-$F$189</f>
        <v>-221</v>
      </c>
      <c r="E44" s="19">
        <f>($G$189-$F$189)/$F$189</f>
        <v>-1.2991593674681088E-2</v>
      </c>
      <c r="F44" s="28">
        <f>$G$184</f>
        <v>13636</v>
      </c>
      <c r="G44" s="31">
        <f>G184-F184</f>
        <v>-602</v>
      </c>
      <c r="H44" s="19">
        <f>(G184-F184)/F184</f>
        <v>-4.2281219272369712E-2</v>
      </c>
      <c r="I44" s="28">
        <f>$G$185</f>
        <v>3154</v>
      </c>
      <c r="J44" s="31">
        <f>G185-F185</f>
        <v>381</v>
      </c>
      <c r="K44" s="19">
        <f>(G185-F185)/F185</f>
        <v>0.13739632167327803</v>
      </c>
      <c r="L44" s="31"/>
      <c r="M44" s="31"/>
      <c r="N44" s="19"/>
      <c r="O44" s="11"/>
      <c r="P44" s="31"/>
      <c r="Q44" s="19"/>
      <c r="AB44" s="8"/>
      <c r="AC44" s="8"/>
      <c r="AD44" s="8"/>
      <c r="AE44" s="8"/>
      <c r="AF44" s="8"/>
      <c r="AG44" s="8"/>
      <c r="AH44" s="8"/>
    </row>
    <row r="45" spans="2:36" s="17" customFormat="1" ht="24.95" customHeight="1" x14ac:dyDescent="0.2">
      <c r="B45" s="71" t="s">
        <v>47</v>
      </c>
      <c r="C45" s="72"/>
      <c r="D45" s="72"/>
      <c r="E45" s="72"/>
      <c r="F45" s="72"/>
      <c r="G45" s="72"/>
      <c r="H45" s="72"/>
      <c r="I45" s="72"/>
      <c r="J45" s="72"/>
      <c r="K45" s="72"/>
      <c r="AB45" s="8"/>
      <c r="AC45" s="8"/>
      <c r="AD45" s="8"/>
      <c r="AE45" s="8"/>
      <c r="AF45" s="8"/>
      <c r="AG45" s="8"/>
      <c r="AH45" s="8"/>
    </row>
    <row r="46" spans="2:36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35"/>
      <c r="AJ46" s="33"/>
    </row>
    <row r="47" spans="2:36" ht="14.25" x14ac:dyDescent="0.25">
      <c r="O47" s="5"/>
      <c r="P47" s="5"/>
      <c r="Q47" s="5"/>
      <c r="R47" s="5"/>
      <c r="AB47" s="118"/>
      <c r="AC47" s="119"/>
      <c r="AD47" s="118"/>
      <c r="AE47" s="119"/>
      <c r="AF47" s="118"/>
      <c r="AG47" s="119"/>
      <c r="AH47" s="118"/>
      <c r="AI47" s="35"/>
      <c r="AJ47" s="33"/>
    </row>
    <row r="48" spans="2:36" s="73" customFormat="1" ht="24.95" customHeight="1" x14ac:dyDescent="0.25">
      <c r="B48" s="63" t="s">
        <v>253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AB48" s="25"/>
      <c r="AC48" s="25"/>
      <c r="AD48" s="25"/>
      <c r="AE48" s="25"/>
      <c r="AF48" s="25"/>
      <c r="AG48" s="25"/>
      <c r="AH48" s="25"/>
    </row>
    <row r="49" spans="2:34" s="17" customFormat="1" ht="15" customHeight="1" x14ac:dyDescent="0.25">
      <c r="B49" s="146" t="s">
        <v>22</v>
      </c>
      <c r="C49" s="148" t="s">
        <v>55</v>
      </c>
      <c r="D49" s="148"/>
      <c r="E49" s="148"/>
      <c r="F49" s="150" t="s">
        <v>2</v>
      </c>
      <c r="G49" s="150"/>
      <c r="H49" s="150"/>
      <c r="I49" s="150"/>
      <c r="J49" s="150"/>
      <c r="K49" s="150"/>
      <c r="L49" s="150" t="s">
        <v>2</v>
      </c>
      <c r="M49" s="150"/>
      <c r="N49" s="150"/>
      <c r="AB49" s="8"/>
      <c r="AC49" s="8"/>
      <c r="AD49" s="8"/>
      <c r="AE49" s="8"/>
      <c r="AF49" s="8"/>
      <c r="AG49" s="8"/>
      <c r="AH49" s="8"/>
    </row>
    <row r="50" spans="2:34" s="17" customFormat="1" ht="24.75" customHeight="1" x14ac:dyDescent="0.25">
      <c r="B50" s="147"/>
      <c r="C50" s="149"/>
      <c r="D50" s="149"/>
      <c r="E50" s="149"/>
      <c r="F50" s="151" t="s">
        <v>31</v>
      </c>
      <c r="G50" s="151"/>
      <c r="H50" s="151"/>
      <c r="I50" s="151" t="s">
        <v>32</v>
      </c>
      <c r="J50" s="151"/>
      <c r="K50" s="151"/>
      <c r="L50" s="151" t="s">
        <v>46</v>
      </c>
      <c r="M50" s="151"/>
      <c r="N50" s="151"/>
      <c r="O50" s="154"/>
      <c r="P50" s="154"/>
      <c r="Q50" s="154"/>
      <c r="AB50" s="8"/>
      <c r="AC50" s="8"/>
      <c r="AD50" s="8"/>
      <c r="AE50" s="8"/>
      <c r="AF50" s="8"/>
      <c r="AG50" s="8"/>
      <c r="AH50" s="8"/>
    </row>
    <row r="51" spans="2:34" s="17" customFormat="1" ht="35.25" customHeight="1" x14ac:dyDescent="0.25">
      <c r="B51" s="66"/>
      <c r="C51" s="67" t="s">
        <v>268</v>
      </c>
      <c r="D51" s="68" t="s">
        <v>169</v>
      </c>
      <c r="E51" s="68" t="s">
        <v>170</v>
      </c>
      <c r="F51" s="67" t="s">
        <v>268</v>
      </c>
      <c r="G51" s="68" t="s">
        <v>169</v>
      </c>
      <c r="H51" s="68" t="s">
        <v>170</v>
      </c>
      <c r="I51" s="67" t="s">
        <v>268</v>
      </c>
      <c r="J51" s="68" t="s">
        <v>169</v>
      </c>
      <c r="K51" s="68" t="s">
        <v>170</v>
      </c>
      <c r="L51" s="67" t="s">
        <v>268</v>
      </c>
      <c r="M51" s="68" t="s">
        <v>169</v>
      </c>
      <c r="N51" s="68" t="s">
        <v>170</v>
      </c>
      <c r="O51" s="76"/>
      <c r="P51" s="77"/>
      <c r="Q51" s="77"/>
      <c r="AB51" s="8"/>
      <c r="AC51" s="8"/>
      <c r="AD51" s="8"/>
      <c r="AE51" s="8"/>
      <c r="AF51" s="8"/>
      <c r="AG51" s="8"/>
      <c r="AH51" s="8"/>
    </row>
    <row r="52" spans="2:34" s="17" customFormat="1" ht="12.75" x14ac:dyDescent="0.25">
      <c r="B52" s="17" t="s">
        <v>3</v>
      </c>
      <c r="C52" s="26">
        <f>$G$74</f>
        <v>523159</v>
      </c>
      <c r="D52" s="31">
        <f>$G$74-$F$74</f>
        <v>44858</v>
      </c>
      <c r="E52" s="19">
        <f>($G$74-$F$74)/$F$74</f>
        <v>9.3786130491050612E-2</v>
      </c>
      <c r="F52" s="26">
        <f>$G$71</f>
        <v>266496</v>
      </c>
      <c r="G52" s="31">
        <f>G71-F71</f>
        <v>26740</v>
      </c>
      <c r="H52" s="19">
        <f>(G71-F71)/F71</f>
        <v>0.11153005555648242</v>
      </c>
      <c r="I52" s="26">
        <f>$G$72</f>
        <v>249384</v>
      </c>
      <c r="J52" s="31">
        <f>G72-F72</f>
        <v>17196</v>
      </c>
      <c r="K52" s="19">
        <f>(G72-F72)/F72</f>
        <v>7.4060674970282708E-2</v>
      </c>
      <c r="L52" s="26">
        <f>$G$73</f>
        <v>7279</v>
      </c>
      <c r="M52" s="31">
        <f>G73-F73</f>
        <v>922</v>
      </c>
      <c r="N52" s="19">
        <f>(G73-F73)/F73</f>
        <v>0.14503696712285669</v>
      </c>
      <c r="O52" s="11"/>
      <c r="P52" s="31"/>
      <c r="Q52" s="19"/>
      <c r="AB52" s="8"/>
      <c r="AC52" s="8"/>
      <c r="AD52" s="8"/>
      <c r="AE52" s="8"/>
      <c r="AF52" s="8"/>
      <c r="AG52" s="8"/>
      <c r="AH52" s="8"/>
    </row>
    <row r="53" spans="2:34" s="17" customFormat="1" ht="12.75" x14ac:dyDescent="0.25">
      <c r="B53" s="17" t="s">
        <v>4</v>
      </c>
      <c r="C53" s="26">
        <f>$G$97</f>
        <v>96062</v>
      </c>
      <c r="D53" s="31">
        <f>$G$97-$F$97</f>
        <v>4666</v>
      </c>
      <c r="E53" s="19">
        <f>($G$97-$F$97)/$F$97</f>
        <v>5.1052562475381855E-2</v>
      </c>
      <c r="F53" s="26">
        <f>$G$94</f>
        <v>48333</v>
      </c>
      <c r="G53" s="31">
        <f>G94-F94</f>
        <v>2827</v>
      </c>
      <c r="H53" s="19">
        <f>(G94-F94)/F94</f>
        <v>6.212367599876939E-2</v>
      </c>
      <c r="I53" s="26">
        <f>$G$95</f>
        <v>46480</v>
      </c>
      <c r="J53" s="31">
        <f>G95-F95</f>
        <v>1694</v>
      </c>
      <c r="K53" s="19">
        <f>(G95-F95)/F95</f>
        <v>3.7824320100031263E-2</v>
      </c>
      <c r="L53" s="26">
        <f>$G$96</f>
        <v>1249</v>
      </c>
      <c r="M53" s="31">
        <f>G96-F96</f>
        <v>145</v>
      </c>
      <c r="N53" s="19">
        <f>(G96-F96)/F96</f>
        <v>0.13134057971014493</v>
      </c>
      <c r="O53" s="11"/>
      <c r="P53" s="31"/>
      <c r="Q53" s="19"/>
      <c r="AB53" s="8"/>
      <c r="AC53" s="8"/>
      <c r="AD53" s="8"/>
      <c r="AE53" s="8"/>
      <c r="AF53" s="8"/>
      <c r="AG53" s="8"/>
      <c r="AH53" s="8"/>
    </row>
    <row r="54" spans="2:34" s="17" customFormat="1" ht="15" customHeight="1" x14ac:dyDescent="0.25">
      <c r="B54" s="69"/>
      <c r="C54" s="144" t="s">
        <v>14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1"/>
      <c r="P54" s="11"/>
      <c r="Q54" s="11"/>
      <c r="AB54" s="8"/>
      <c r="AC54" s="8"/>
      <c r="AD54" s="8"/>
      <c r="AE54" s="8"/>
      <c r="AF54" s="8"/>
      <c r="AG54" s="8"/>
      <c r="AH54" s="8"/>
    </row>
    <row r="55" spans="2:34" s="17" customFormat="1" ht="15" customHeight="1" x14ac:dyDescent="0.25">
      <c r="B55" s="17" t="s">
        <v>53</v>
      </c>
      <c r="C55" s="26">
        <f>$G$120</f>
        <v>15862</v>
      </c>
      <c r="D55" s="31">
        <f>$G$120-$F$120</f>
        <v>983</v>
      </c>
      <c r="E55" s="19">
        <f>($G$120-$F$120)/$F$120</f>
        <v>6.6066267894347733E-2</v>
      </c>
      <c r="F55" s="26">
        <f>$G$117</f>
        <v>7880</v>
      </c>
      <c r="G55" s="31">
        <f>G117-F117</f>
        <v>506</v>
      </c>
      <c r="H55" s="19">
        <f>(G117-F117)/F117</f>
        <v>6.8619473826959584E-2</v>
      </c>
      <c r="I55" s="26">
        <f>$G$118</f>
        <v>7821</v>
      </c>
      <c r="J55" s="31">
        <f>G118-F118</f>
        <v>459</v>
      </c>
      <c r="K55" s="19">
        <f>(G118-F118)/F118</f>
        <v>6.2347188264058682E-2</v>
      </c>
      <c r="L55" s="26">
        <f>$G$119</f>
        <v>161</v>
      </c>
      <c r="M55" s="31">
        <f>G119-F119</f>
        <v>18</v>
      </c>
      <c r="N55" s="19">
        <f>(G119-F119)/F119</f>
        <v>0.12587412587412589</v>
      </c>
      <c r="O55" s="11"/>
      <c r="P55" s="31"/>
      <c r="Q55" s="19"/>
      <c r="AB55" s="8"/>
      <c r="AC55" s="8"/>
      <c r="AD55" s="8"/>
      <c r="AE55" s="8"/>
      <c r="AF55" s="8"/>
      <c r="AG55" s="8"/>
      <c r="AH55" s="8"/>
    </row>
    <row r="56" spans="2:34" s="17" customFormat="1" ht="12.75" x14ac:dyDescent="0.25">
      <c r="B56" s="17" t="s">
        <v>5</v>
      </c>
      <c r="C56" s="26">
        <f>$G$143</f>
        <v>43108</v>
      </c>
      <c r="D56" s="31">
        <f>$G$143-$F$143</f>
        <v>2366</v>
      </c>
      <c r="E56" s="19">
        <f>($G$143-$F$143)/$F$143</f>
        <v>5.8072750478621572E-2</v>
      </c>
      <c r="F56" s="26">
        <f>$G$140</f>
        <v>22111</v>
      </c>
      <c r="G56" s="31">
        <f>G140-F140</f>
        <v>1297</v>
      </c>
      <c r="H56" s="19">
        <f>(G140-F140)/F140</f>
        <v>6.231382723167099E-2</v>
      </c>
      <c r="I56" s="26">
        <f>$G$141</f>
        <v>20477</v>
      </c>
      <c r="J56" s="31">
        <f>G141-F141</f>
        <v>1005</v>
      </c>
      <c r="K56" s="19">
        <f>(G141-F141)/F141</f>
        <v>5.161257189811011E-2</v>
      </c>
      <c r="L56" s="26">
        <f>$G$142</f>
        <v>520</v>
      </c>
      <c r="M56" s="31">
        <f>G142-F142</f>
        <v>64</v>
      </c>
      <c r="N56" s="19">
        <f>(G142-F142)/F142</f>
        <v>0.14035087719298245</v>
      </c>
      <c r="O56" s="11"/>
      <c r="P56" s="31"/>
      <c r="Q56" s="19"/>
      <c r="AB56" s="8"/>
      <c r="AC56" s="8"/>
      <c r="AD56" s="8"/>
      <c r="AE56" s="8"/>
      <c r="AF56" s="8"/>
      <c r="AG56" s="8"/>
      <c r="AH56" s="8"/>
    </row>
    <row r="57" spans="2:34" s="17" customFormat="1" ht="12.75" x14ac:dyDescent="0.25">
      <c r="B57" s="17" t="s">
        <v>6</v>
      </c>
      <c r="C57" s="26">
        <f>$G$166</f>
        <v>20302</v>
      </c>
      <c r="D57" s="31">
        <f>$G$166-$F$166</f>
        <v>1538</v>
      </c>
      <c r="E57" s="19">
        <f>($G$166-$F$166)/$F$166</f>
        <v>8.1965465785546796E-2</v>
      </c>
      <c r="F57" s="26">
        <f>$G$163</f>
        <v>9987</v>
      </c>
      <c r="G57" s="31">
        <f>G163-F163</f>
        <v>1114</v>
      </c>
      <c r="H57" s="19">
        <f>(G163-F163)/F163</f>
        <v>0.12554941958751267</v>
      </c>
      <c r="I57" s="26">
        <f>$G$164</f>
        <v>9987</v>
      </c>
      <c r="J57" s="31">
        <f>G164-F164</f>
        <v>383</v>
      </c>
      <c r="K57" s="19">
        <f>(G164-F164)/F164</f>
        <v>3.9879216992919617E-2</v>
      </c>
      <c r="L57" s="26">
        <f>$G$165</f>
        <v>328</v>
      </c>
      <c r="M57" s="31">
        <f>G165-F165</f>
        <v>41</v>
      </c>
      <c r="N57" s="19">
        <f>(G165-F165)/F165</f>
        <v>0.14285714285714285</v>
      </c>
      <c r="O57" s="11"/>
      <c r="P57" s="31"/>
      <c r="Q57" s="19"/>
      <c r="AB57" s="8"/>
      <c r="AC57" s="8"/>
      <c r="AD57" s="8"/>
      <c r="AE57" s="8"/>
      <c r="AF57" s="8"/>
      <c r="AG57" s="8"/>
      <c r="AH57" s="8"/>
    </row>
    <row r="58" spans="2:34" s="17" customFormat="1" ht="12.75" x14ac:dyDescent="0.25">
      <c r="B58" s="70" t="s">
        <v>7</v>
      </c>
      <c r="C58" s="28">
        <f>$G$189</f>
        <v>16790</v>
      </c>
      <c r="D58" s="31">
        <f>$G$189-$F$189</f>
        <v>-221</v>
      </c>
      <c r="E58" s="19">
        <f>($G$189-$F$189)/$F$189</f>
        <v>-1.2991593674681088E-2</v>
      </c>
      <c r="F58" s="28">
        <f>$G$186</f>
        <v>8355</v>
      </c>
      <c r="G58" s="31">
        <f>G186-F186</f>
        <v>-90</v>
      </c>
      <c r="H58" s="19">
        <f>(G186-F186)/F186</f>
        <v>-1.0657193605683837E-2</v>
      </c>
      <c r="I58" s="28">
        <f>$G$187</f>
        <v>8195</v>
      </c>
      <c r="J58" s="31">
        <f>G187-F187</f>
        <v>-153</v>
      </c>
      <c r="K58" s="19">
        <f>(G187-F187)/F187</f>
        <v>-1.8327743172017248E-2</v>
      </c>
      <c r="L58" s="28">
        <f>$G$188</f>
        <v>240</v>
      </c>
      <c r="M58" s="74">
        <f>G188-F188</f>
        <v>22</v>
      </c>
      <c r="N58" s="16">
        <f>(G188-F188)/F188</f>
        <v>0.10091743119266056</v>
      </c>
      <c r="O58" s="11"/>
      <c r="P58" s="31"/>
      <c r="Q58" s="19"/>
      <c r="AB58" s="8"/>
      <c r="AC58" s="8"/>
      <c r="AD58" s="8"/>
      <c r="AE58" s="8"/>
      <c r="AF58" s="8"/>
      <c r="AG58" s="8"/>
      <c r="AH58" s="8"/>
    </row>
    <row r="59" spans="2:34" s="17" customFormat="1" ht="24.95" customHeight="1" x14ac:dyDescent="0.2">
      <c r="B59" s="71" t="s">
        <v>47</v>
      </c>
      <c r="C59" s="72"/>
      <c r="D59" s="72"/>
      <c r="E59" s="72"/>
      <c r="F59" s="72"/>
      <c r="G59" s="72"/>
      <c r="H59" s="72"/>
      <c r="I59" s="72"/>
      <c r="J59" s="72"/>
      <c r="K59" s="72"/>
      <c r="L59" s="72"/>
      <c r="AB59" s="8"/>
      <c r="AC59" s="8"/>
      <c r="AD59" s="8"/>
      <c r="AE59" s="8"/>
      <c r="AF59" s="8"/>
      <c r="AG59" s="8"/>
      <c r="AH59" s="8"/>
    </row>
    <row r="61" spans="2:34" ht="14.25" customHeight="1" x14ac:dyDescent="0.25">
      <c r="B61" s="145" t="s">
        <v>256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</row>
    <row r="62" spans="2:34" ht="14.25" customHeight="1" x14ac:dyDescent="0.25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</row>
    <row r="63" spans="2:34" ht="14.25" customHeight="1" x14ac:dyDescent="0.25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</row>
    <row r="65" spans="2:9" s="8" customFormat="1" ht="24.95" customHeight="1" x14ac:dyDescent="0.25">
      <c r="B65" s="1" t="s">
        <v>281</v>
      </c>
    </row>
    <row r="66" spans="2:9" s="8" customFormat="1" ht="25.5" x14ac:dyDescent="0.25">
      <c r="B66" s="9" t="s">
        <v>10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ht="12.75" x14ac:dyDescent="0.25">
      <c r="B67" s="8" t="s">
        <v>27</v>
      </c>
      <c r="C67" s="104">
        <f>'[1]1. Sesso, nazionalità, età'!C4</f>
        <v>216241</v>
      </c>
      <c r="D67" s="104">
        <f>'[1]1. Sesso, nazionalità, età'!D4</f>
        <v>212821</v>
      </c>
      <c r="E67" s="104">
        <f>'[1]1. Sesso, nazionalità, età'!E4</f>
        <v>175183</v>
      </c>
      <c r="F67" s="104">
        <f>'[1]1. Sesso, nazionalità, età'!F4</f>
        <v>207958</v>
      </c>
      <c r="G67" s="104">
        <f>'[1]1. Sesso, nazionalità, età'!G4</f>
        <v>225635</v>
      </c>
      <c r="H67" s="107">
        <f t="shared" ref="H67:H74" si="0">G67-C67</f>
        <v>9394</v>
      </c>
      <c r="I67" s="108">
        <f t="shared" ref="I67:I74" si="1">(G67-C67)/C67</f>
        <v>4.3442270429751989E-2</v>
      </c>
    </row>
    <row r="68" spans="2:9" s="8" customFormat="1" ht="12.75" x14ac:dyDescent="0.25">
      <c r="B68" s="8" t="s">
        <v>28</v>
      </c>
      <c r="C68" s="104">
        <f>'[1]1. Sesso, nazionalità, età'!C5</f>
        <v>273468</v>
      </c>
      <c r="D68" s="104">
        <f>'[1]1. Sesso, nazionalità, età'!D5</f>
        <v>273803</v>
      </c>
      <c r="E68" s="104">
        <f>'[1]1. Sesso, nazionalità, età'!E5</f>
        <v>234647</v>
      </c>
      <c r="F68" s="104">
        <f>'[1]1. Sesso, nazionalità, età'!F5</f>
        <v>270343</v>
      </c>
      <c r="G68" s="104">
        <f>'[1]1. Sesso, nazionalità, età'!G5</f>
        <v>297524</v>
      </c>
      <c r="H68" s="107">
        <f t="shared" si="0"/>
        <v>24056</v>
      </c>
      <c r="I68" s="108">
        <f t="shared" si="1"/>
        <v>8.7966416545994408E-2</v>
      </c>
    </row>
    <row r="69" spans="2:9" s="8" customFormat="1" ht="12.75" x14ac:dyDescent="0.25">
      <c r="B69" s="8" t="s">
        <v>29</v>
      </c>
      <c r="C69" s="104">
        <f>'[1]1. Sesso, nazionalità, età'!C6</f>
        <v>398402</v>
      </c>
      <c r="D69" s="104">
        <f>'[1]1. Sesso, nazionalità, età'!D6</f>
        <v>392818</v>
      </c>
      <c r="E69" s="104">
        <f>'[1]1. Sesso, nazionalità, età'!E6</f>
        <v>321988</v>
      </c>
      <c r="F69" s="104">
        <f>'[1]1. Sesso, nazionalità, età'!F6</f>
        <v>385752</v>
      </c>
      <c r="G69" s="104">
        <f>'[1]1. Sesso, nazionalità, età'!G6</f>
        <v>418445</v>
      </c>
      <c r="H69" s="107">
        <f t="shared" si="0"/>
        <v>20043</v>
      </c>
      <c r="I69" s="108">
        <f t="shared" si="1"/>
        <v>5.0308482387136609E-2</v>
      </c>
    </row>
    <row r="70" spans="2:9" s="8" customFormat="1" ht="12.75" x14ac:dyDescent="0.25">
      <c r="B70" s="8" t="s">
        <v>30</v>
      </c>
      <c r="C70" s="104">
        <f>'[1]1. Sesso, nazionalità, età'!C7</f>
        <v>91307</v>
      </c>
      <c r="D70" s="104">
        <f>'[1]1. Sesso, nazionalità, età'!D7</f>
        <v>93806</v>
      </c>
      <c r="E70" s="104">
        <f>'[1]1. Sesso, nazionalità, età'!E7</f>
        <v>87842</v>
      </c>
      <c r="F70" s="104">
        <f>'[1]1. Sesso, nazionalità, età'!F7</f>
        <v>92549</v>
      </c>
      <c r="G70" s="104">
        <f>'[1]1. Sesso, nazionalità, età'!G7</f>
        <v>104714</v>
      </c>
      <c r="H70" s="107">
        <f t="shared" si="0"/>
        <v>13407</v>
      </c>
      <c r="I70" s="108">
        <f t="shared" si="1"/>
        <v>0.14683430624158061</v>
      </c>
    </row>
    <row r="71" spans="2:9" s="8" customFormat="1" ht="12.75" x14ac:dyDescent="0.25">
      <c r="B71" s="8" t="s">
        <v>31</v>
      </c>
      <c r="C71" s="104">
        <f>'[1]1. Sesso, nazionalità, età'!C8</f>
        <v>242769</v>
      </c>
      <c r="D71" s="104">
        <f>'[1]1. Sesso, nazionalità, età'!D8</f>
        <v>241375</v>
      </c>
      <c r="E71" s="104">
        <f>'[1]1. Sesso, nazionalità, età'!E8</f>
        <v>194567</v>
      </c>
      <c r="F71" s="104">
        <f>'[1]1. Sesso, nazionalità, età'!F8</f>
        <v>239756</v>
      </c>
      <c r="G71" s="104">
        <f>'[1]1. Sesso, nazionalità, età'!G8</f>
        <v>266496</v>
      </c>
      <c r="H71" s="107">
        <f t="shared" si="0"/>
        <v>23727</v>
      </c>
      <c r="I71" s="108">
        <f t="shared" si="1"/>
        <v>9.7734883778406639E-2</v>
      </c>
    </row>
    <row r="72" spans="2:9" s="8" customFormat="1" ht="12.75" x14ac:dyDescent="0.25">
      <c r="B72" s="8" t="s">
        <v>32</v>
      </c>
      <c r="C72" s="104">
        <f>'[1]1. Sesso, nazionalità, età'!C9</f>
        <v>241549</v>
      </c>
      <c r="D72" s="104">
        <f>'[1]1. Sesso, nazionalità, età'!D9</f>
        <v>239292</v>
      </c>
      <c r="E72" s="104">
        <f>'[1]1. Sesso, nazionalità, età'!E9</f>
        <v>209884</v>
      </c>
      <c r="F72" s="104">
        <f>'[1]1. Sesso, nazionalità, età'!F9</f>
        <v>232188</v>
      </c>
      <c r="G72" s="104">
        <f>'[1]1. Sesso, nazionalità, età'!G9</f>
        <v>249384</v>
      </c>
      <c r="H72" s="107">
        <f t="shared" si="0"/>
        <v>7835</v>
      </c>
      <c r="I72" s="108">
        <f t="shared" si="1"/>
        <v>3.2436482866830332E-2</v>
      </c>
    </row>
    <row r="73" spans="2:9" s="8" customFormat="1" ht="12.75" x14ac:dyDescent="0.25">
      <c r="B73" s="8" t="s">
        <v>33</v>
      </c>
      <c r="C73" s="104">
        <f>'[1]1. Sesso, nazionalità, età'!C10</f>
        <v>5391</v>
      </c>
      <c r="D73" s="104">
        <f>'[1]1. Sesso, nazionalità, età'!D10</f>
        <v>5957</v>
      </c>
      <c r="E73" s="104">
        <f>'[1]1. Sesso, nazionalità, età'!E10</f>
        <v>5379</v>
      </c>
      <c r="F73" s="104">
        <f>'[1]1. Sesso, nazionalità, età'!F10</f>
        <v>6357</v>
      </c>
      <c r="G73" s="104">
        <f>'[1]1. Sesso, nazionalità, età'!G10</f>
        <v>7279</v>
      </c>
      <c r="H73" s="107">
        <f t="shared" si="0"/>
        <v>1888</v>
      </c>
      <c r="I73" s="108">
        <f t="shared" si="1"/>
        <v>0.35021331849378595</v>
      </c>
    </row>
    <row r="74" spans="2:9" s="8" customFormat="1" ht="12.75" x14ac:dyDescent="0.25">
      <c r="B74" s="109" t="s">
        <v>26</v>
      </c>
      <c r="C74" s="110">
        <f>SUM(C71:C73)</f>
        <v>489709</v>
      </c>
      <c r="D74" s="110">
        <f t="shared" ref="D74:E74" si="2">SUM(D71:D73)</f>
        <v>486624</v>
      </c>
      <c r="E74" s="110">
        <f t="shared" si="2"/>
        <v>409830</v>
      </c>
      <c r="F74" s="110">
        <f>SUM(F71:F73)</f>
        <v>478301</v>
      </c>
      <c r="G74" s="110">
        <f>SUM(G71:G73)</f>
        <v>523159</v>
      </c>
      <c r="H74" s="111">
        <f t="shared" si="0"/>
        <v>33450</v>
      </c>
      <c r="I74" s="112">
        <f t="shared" si="1"/>
        <v>6.83058714461037E-2</v>
      </c>
    </row>
    <row r="75" spans="2:9" s="8" customFormat="1" ht="24.95" customHeight="1" x14ac:dyDescent="0.2">
      <c r="B75" s="21" t="s">
        <v>47</v>
      </c>
      <c r="C75" s="113"/>
      <c r="D75" s="113"/>
      <c r="E75" s="113"/>
      <c r="G75" s="113"/>
      <c r="H75" s="114"/>
      <c r="I75" s="115"/>
    </row>
    <row r="76" spans="2:9" s="8" customFormat="1" ht="12.75" x14ac:dyDescent="0.25">
      <c r="C76" s="117"/>
      <c r="D76" s="117"/>
      <c r="E76" s="117"/>
      <c r="G76" s="117"/>
      <c r="H76" s="107"/>
      <c r="I76" s="108"/>
    </row>
    <row r="77" spans="2:9" s="8" customFormat="1" ht="12.75" x14ac:dyDescent="0.25">
      <c r="B77" s="79"/>
      <c r="C77" s="125">
        <v>2018</v>
      </c>
      <c r="D77" s="125">
        <v>2019</v>
      </c>
      <c r="E77" s="125">
        <v>2020</v>
      </c>
      <c r="F77" s="125">
        <v>2021</v>
      </c>
      <c r="G77" s="125">
        <v>2022</v>
      </c>
      <c r="H77" s="129"/>
      <c r="I77" s="108"/>
    </row>
    <row r="78" spans="2:9" s="8" customFormat="1" ht="12.75" x14ac:dyDescent="0.25">
      <c r="B78" s="79" t="s">
        <v>27</v>
      </c>
      <c r="C78" s="126">
        <f>C67/$C$67*100</f>
        <v>100</v>
      </c>
      <c r="D78" s="126">
        <f t="shared" ref="D78:E78" si="3">D67/$C$67*100</f>
        <v>98.418431287313695</v>
      </c>
      <c r="E78" s="126">
        <f t="shared" si="3"/>
        <v>81.012851401908065</v>
      </c>
      <c r="F78" s="126">
        <f>F67/$C$67*100</f>
        <v>96.169551565151849</v>
      </c>
      <c r="G78" s="126">
        <f>G67/$C$67*100</f>
        <v>104.34422704297519</v>
      </c>
      <c r="H78" s="129"/>
      <c r="I78" s="108"/>
    </row>
    <row r="79" spans="2:9" s="8" customFormat="1" ht="12.75" x14ac:dyDescent="0.25">
      <c r="B79" s="79" t="s">
        <v>28</v>
      </c>
      <c r="C79" s="126">
        <f>C68/$C$68*100</f>
        <v>100</v>
      </c>
      <c r="D79" s="126">
        <f t="shared" ref="D79:E79" si="4">D68/$C$68*100</f>
        <v>100.12250062164495</v>
      </c>
      <c r="E79" s="126">
        <f t="shared" si="4"/>
        <v>85.804189155586769</v>
      </c>
      <c r="F79" s="126">
        <f>F68/$C$68*100</f>
        <v>98.85727032047626</v>
      </c>
      <c r="G79" s="126">
        <f>G68/$C$68*100</f>
        <v>108.79664165459944</v>
      </c>
      <c r="H79" s="129"/>
      <c r="I79" s="108"/>
    </row>
    <row r="80" spans="2:9" s="8" customFormat="1" ht="12.75" x14ac:dyDescent="0.25">
      <c r="B80" s="79"/>
      <c r="C80" s="79"/>
      <c r="D80" s="79"/>
      <c r="E80" s="79"/>
      <c r="F80" s="79"/>
      <c r="G80" s="79"/>
      <c r="H80" s="129"/>
      <c r="I80" s="108"/>
    </row>
    <row r="81" spans="2:9" s="8" customFormat="1" ht="12.75" x14ac:dyDescent="0.25">
      <c r="B81" s="79" t="s">
        <v>29</v>
      </c>
      <c r="C81" s="126">
        <f>C69/$C$69*100</f>
        <v>100</v>
      </c>
      <c r="D81" s="126">
        <f t="shared" ref="D81:E81" si="5">D69/$C$69*100</f>
        <v>98.598400610438702</v>
      </c>
      <c r="E81" s="126">
        <f t="shared" si="5"/>
        <v>80.819875402231915</v>
      </c>
      <c r="F81" s="126">
        <f>F69/$C$69*100</f>
        <v>96.824815136470193</v>
      </c>
      <c r="G81" s="126">
        <f>G69/$C$69*100</f>
        <v>105.03084823871367</v>
      </c>
      <c r="H81" s="129"/>
      <c r="I81" s="108"/>
    </row>
    <row r="82" spans="2:9" s="3" customFormat="1" x14ac:dyDescent="0.25">
      <c r="B82" s="79" t="s">
        <v>30</v>
      </c>
      <c r="C82" s="126">
        <f>C70/$C$70*100</f>
        <v>100</v>
      </c>
      <c r="D82" s="126">
        <f t="shared" ref="D82:E82" si="6">D70/$C$70*100</f>
        <v>102.73692049897598</v>
      </c>
      <c r="E82" s="126">
        <f t="shared" si="6"/>
        <v>96.205110232512297</v>
      </c>
      <c r="F82" s="126">
        <f>F70/$C$70*100</f>
        <v>101.36024620237221</v>
      </c>
      <c r="G82" s="126">
        <f>G70/$C$70*100</f>
        <v>114.68343062415806</v>
      </c>
      <c r="H82" s="80"/>
    </row>
    <row r="83" spans="2:9" s="3" customFormat="1" x14ac:dyDescent="0.25">
      <c r="B83" s="80"/>
      <c r="C83" s="80"/>
      <c r="D83" s="80"/>
      <c r="E83" s="80"/>
      <c r="F83" s="80"/>
      <c r="G83" s="80"/>
      <c r="H83" s="80"/>
    </row>
    <row r="84" spans="2:9" s="3" customFormat="1" x14ac:dyDescent="0.25">
      <c r="B84" s="79" t="s">
        <v>31</v>
      </c>
      <c r="C84" s="126">
        <f>C71/$C$71*100</f>
        <v>100</v>
      </c>
      <c r="D84" s="126">
        <f t="shared" ref="D84:E84" si="7">D71/$C$71*100</f>
        <v>99.425791596126359</v>
      </c>
      <c r="E84" s="126">
        <f t="shared" si="7"/>
        <v>80.144911417849897</v>
      </c>
      <c r="F84" s="126">
        <f>F71/$C$71*100</f>
        <v>98.758902495788178</v>
      </c>
      <c r="G84" s="126">
        <f>G71/$C$71*100</f>
        <v>109.77348837784066</v>
      </c>
      <c r="H84" s="80"/>
    </row>
    <row r="85" spans="2:9" s="3" customFormat="1" x14ac:dyDescent="0.25">
      <c r="B85" s="79" t="s">
        <v>32</v>
      </c>
      <c r="C85" s="126">
        <f>C72/$C$72*100</f>
        <v>100</v>
      </c>
      <c r="D85" s="126">
        <f t="shared" ref="D85:E85" si="8">D72/$C$72*100</f>
        <v>99.065614016203753</v>
      </c>
      <c r="E85" s="126">
        <f t="shared" si="8"/>
        <v>86.890858583558611</v>
      </c>
      <c r="F85" s="126">
        <f>F72/$C$72*100</f>
        <v>96.124595837697527</v>
      </c>
      <c r="G85" s="126">
        <f>G72/$C$72*100</f>
        <v>103.24364828668304</v>
      </c>
      <c r="H85" s="80"/>
    </row>
    <row r="86" spans="2:9" s="3" customFormat="1" x14ac:dyDescent="0.25">
      <c r="B86" s="79" t="s">
        <v>33</v>
      </c>
      <c r="C86" s="126">
        <f>C73/$C$73*100</f>
        <v>100</v>
      </c>
      <c r="D86" s="126">
        <f t="shared" ref="D86:E86" si="9">D73/$C$73*100</f>
        <v>110.49897978111667</v>
      </c>
      <c r="E86" s="126">
        <f t="shared" si="9"/>
        <v>99.777406789092936</v>
      </c>
      <c r="F86" s="126">
        <f>F73/$C$73*100</f>
        <v>117.91875347801893</v>
      </c>
      <c r="G86" s="126">
        <f>G73/$C$73*100</f>
        <v>135.02133184937858</v>
      </c>
      <c r="H86" s="80"/>
    </row>
    <row r="87" spans="2:9" s="3" customFormat="1" x14ac:dyDescent="0.25"/>
    <row r="88" spans="2:9" s="8" customFormat="1" ht="24.95" customHeight="1" x14ac:dyDescent="0.25">
      <c r="B88" s="1" t="s">
        <v>282</v>
      </c>
    </row>
    <row r="89" spans="2:9" s="8" customFormat="1" ht="25.5" x14ac:dyDescent="0.25">
      <c r="B89" s="9" t="s">
        <v>15</v>
      </c>
      <c r="C89" s="105">
        <v>2018</v>
      </c>
      <c r="D89" s="105">
        <v>2019</v>
      </c>
      <c r="E89" s="105">
        <v>2020</v>
      </c>
      <c r="F89" s="105">
        <v>2021</v>
      </c>
      <c r="G89" s="105">
        <v>2022</v>
      </c>
      <c r="H89" s="106" t="s">
        <v>171</v>
      </c>
      <c r="I89" s="106" t="s">
        <v>172</v>
      </c>
    </row>
    <row r="90" spans="2:9" s="8" customFormat="1" ht="12.75" x14ac:dyDescent="0.25">
      <c r="B90" s="8" t="s">
        <v>27</v>
      </c>
      <c r="C90" s="104">
        <f>'[1]1. Sesso, nazionalità, età'!C17</f>
        <v>38009</v>
      </c>
      <c r="D90" s="104">
        <f>'[1]1. Sesso, nazionalità, età'!D17</f>
        <v>37589</v>
      </c>
      <c r="E90" s="104">
        <f>'[1]1. Sesso, nazionalità, età'!E17</f>
        <v>32591</v>
      </c>
      <c r="F90" s="104">
        <f>'[1]1. Sesso, nazionalità, età'!F17</f>
        <v>38371</v>
      </c>
      <c r="G90" s="104">
        <f>'[1]1. Sesso, nazionalità, età'!G17</f>
        <v>40492</v>
      </c>
      <c r="H90" s="107">
        <f t="shared" ref="H90:H97" si="10">G90-C90</f>
        <v>2483</v>
      </c>
      <c r="I90" s="108">
        <f t="shared" ref="I90:I97" si="11">(G90-C90)/C90</f>
        <v>6.5326633165829151E-2</v>
      </c>
    </row>
    <row r="91" spans="2:9" s="8" customFormat="1" ht="12.75" x14ac:dyDescent="0.25">
      <c r="B91" s="8" t="s">
        <v>28</v>
      </c>
      <c r="C91" s="104">
        <f>'[1]1. Sesso, nazionalità, età'!C18</f>
        <v>49669</v>
      </c>
      <c r="D91" s="104">
        <f>'[1]1. Sesso, nazionalità, età'!D18</f>
        <v>49017</v>
      </c>
      <c r="E91" s="104">
        <f>'[1]1. Sesso, nazionalità, età'!E18</f>
        <v>42968</v>
      </c>
      <c r="F91" s="104">
        <f>'[1]1. Sesso, nazionalità, età'!F18</f>
        <v>53025</v>
      </c>
      <c r="G91" s="104">
        <f>'[1]1. Sesso, nazionalità, età'!G18</f>
        <v>55570</v>
      </c>
      <c r="H91" s="107">
        <f t="shared" si="10"/>
        <v>5901</v>
      </c>
      <c r="I91" s="108">
        <f t="shared" si="11"/>
        <v>0.11880649902353581</v>
      </c>
    </row>
    <row r="92" spans="2:9" s="8" customFormat="1" ht="12.75" x14ac:dyDescent="0.25">
      <c r="B92" s="8" t="s">
        <v>29</v>
      </c>
      <c r="C92" s="104">
        <f>'[1]1. Sesso, nazionalità, età'!C19</f>
        <v>73833</v>
      </c>
      <c r="D92" s="104">
        <f>'[1]1. Sesso, nazionalità, età'!D19</f>
        <v>72323</v>
      </c>
      <c r="E92" s="104">
        <f>'[1]1. Sesso, nazionalità, età'!E19</f>
        <v>61171</v>
      </c>
      <c r="F92" s="104">
        <f>'[1]1. Sesso, nazionalità, età'!F19</f>
        <v>75354</v>
      </c>
      <c r="G92" s="104">
        <f>'[1]1. Sesso, nazionalità, età'!G19</f>
        <v>77460</v>
      </c>
      <c r="H92" s="107">
        <f t="shared" si="10"/>
        <v>3627</v>
      </c>
      <c r="I92" s="108">
        <f t="shared" si="11"/>
        <v>4.9124375279346634E-2</v>
      </c>
    </row>
    <row r="93" spans="2:9" s="8" customFormat="1" ht="12.75" x14ac:dyDescent="0.25">
      <c r="B93" s="8" t="s">
        <v>30</v>
      </c>
      <c r="C93" s="104">
        <f>'[1]1. Sesso, nazionalità, età'!C20</f>
        <v>13845</v>
      </c>
      <c r="D93" s="104">
        <f>'[1]1. Sesso, nazionalità, età'!D20</f>
        <v>14283</v>
      </c>
      <c r="E93" s="104">
        <f>'[1]1. Sesso, nazionalità, età'!E20</f>
        <v>14388</v>
      </c>
      <c r="F93" s="104">
        <f>'[1]1. Sesso, nazionalità, età'!F20</f>
        <v>16042</v>
      </c>
      <c r="G93" s="104">
        <f>'[1]1. Sesso, nazionalità, età'!G20</f>
        <v>18602</v>
      </c>
      <c r="H93" s="107">
        <f t="shared" si="10"/>
        <v>4757</v>
      </c>
      <c r="I93" s="108">
        <f t="shared" si="11"/>
        <v>0.34358974358974359</v>
      </c>
    </row>
    <row r="94" spans="2:9" s="8" customFormat="1" ht="12.75" x14ac:dyDescent="0.25">
      <c r="B94" s="8" t="s">
        <v>31</v>
      </c>
      <c r="C94" s="104">
        <f>'[1]1. Sesso, nazionalità, età'!C21</f>
        <v>42967</v>
      </c>
      <c r="D94" s="104">
        <f>'[1]1. Sesso, nazionalità, età'!D21</f>
        <v>42379</v>
      </c>
      <c r="E94" s="104">
        <f>'[1]1. Sesso, nazionalità, età'!E21</f>
        <v>36041</v>
      </c>
      <c r="F94" s="104">
        <f>'[1]1. Sesso, nazionalità, età'!F21</f>
        <v>45506</v>
      </c>
      <c r="G94" s="104">
        <f>'[1]1. Sesso, nazionalità, età'!G21</f>
        <v>48333</v>
      </c>
      <c r="H94" s="107">
        <f t="shared" si="10"/>
        <v>5366</v>
      </c>
      <c r="I94" s="108">
        <f t="shared" si="11"/>
        <v>0.12488654083366305</v>
      </c>
    </row>
    <row r="95" spans="2:9" s="8" customFormat="1" ht="12.75" x14ac:dyDescent="0.25">
      <c r="B95" s="8" t="s">
        <v>32</v>
      </c>
      <c r="C95" s="104">
        <f>'[1]1. Sesso, nazionalità, età'!C22</f>
        <v>43701</v>
      </c>
      <c r="D95" s="104">
        <f>'[1]1. Sesso, nazionalità, età'!D22</f>
        <v>43106</v>
      </c>
      <c r="E95" s="104">
        <f>'[1]1. Sesso, nazionalità, età'!E22</f>
        <v>38527</v>
      </c>
      <c r="F95" s="104">
        <f>'[1]1. Sesso, nazionalità, età'!F22</f>
        <v>44786</v>
      </c>
      <c r="G95" s="104">
        <f>'[1]1. Sesso, nazionalità, età'!G22</f>
        <v>46480</v>
      </c>
      <c r="H95" s="107">
        <f t="shared" si="10"/>
        <v>2779</v>
      </c>
      <c r="I95" s="108">
        <f t="shared" si="11"/>
        <v>6.3591222168829092E-2</v>
      </c>
    </row>
    <row r="96" spans="2:9" s="8" customFormat="1" ht="12.75" x14ac:dyDescent="0.25">
      <c r="B96" s="8" t="s">
        <v>33</v>
      </c>
      <c r="C96" s="104">
        <f>'[1]1. Sesso, nazionalità, età'!C23</f>
        <v>1010</v>
      </c>
      <c r="D96" s="104">
        <f>'[1]1. Sesso, nazionalità, età'!D23</f>
        <v>1121</v>
      </c>
      <c r="E96" s="104">
        <f>'[1]1. Sesso, nazionalità, età'!E23</f>
        <v>991</v>
      </c>
      <c r="F96" s="104">
        <f>'[1]1. Sesso, nazionalità, età'!F23</f>
        <v>1104</v>
      </c>
      <c r="G96" s="104">
        <f>'[1]1. Sesso, nazionalità, età'!G23</f>
        <v>1249</v>
      </c>
      <c r="H96" s="107">
        <f t="shared" si="10"/>
        <v>239</v>
      </c>
      <c r="I96" s="108">
        <f t="shared" si="11"/>
        <v>0.23663366336633662</v>
      </c>
    </row>
    <row r="97" spans="2:9" s="8" customFormat="1" ht="12.75" x14ac:dyDescent="0.25">
      <c r="B97" s="109" t="s">
        <v>26</v>
      </c>
      <c r="C97" s="110">
        <f>SUM(C94:C96)</f>
        <v>87678</v>
      </c>
      <c r="D97" s="110">
        <f t="shared" ref="D97:E97" si="12">SUM(D94:D96)</f>
        <v>86606</v>
      </c>
      <c r="E97" s="110">
        <f t="shared" si="12"/>
        <v>75559</v>
      </c>
      <c r="F97" s="110">
        <f>SUM(F94:F96)</f>
        <v>91396</v>
      </c>
      <c r="G97" s="110">
        <f>SUM(G94:G96)</f>
        <v>96062</v>
      </c>
      <c r="H97" s="111">
        <f t="shared" si="10"/>
        <v>8384</v>
      </c>
      <c r="I97" s="112">
        <f t="shared" si="11"/>
        <v>9.562261912908597E-2</v>
      </c>
    </row>
    <row r="98" spans="2:9" s="8" customFormat="1" ht="24.95" customHeight="1" x14ac:dyDescent="0.2">
      <c r="B98" s="21" t="s">
        <v>47</v>
      </c>
      <c r="C98" s="113"/>
      <c r="D98" s="113"/>
      <c r="E98" s="113"/>
      <c r="G98" s="113"/>
      <c r="H98" s="114"/>
      <c r="I98" s="115"/>
    </row>
    <row r="99" spans="2:9" s="8" customFormat="1" ht="12.75" x14ac:dyDescent="0.25">
      <c r="B99" s="79"/>
      <c r="C99" s="128"/>
      <c r="D99" s="128"/>
      <c r="E99" s="128"/>
      <c r="F99" s="79"/>
      <c r="G99" s="128"/>
      <c r="H99" s="107"/>
      <c r="I99" s="108"/>
    </row>
    <row r="100" spans="2:9" s="8" customFormat="1" ht="12.75" x14ac:dyDescent="0.25">
      <c r="B100" s="79"/>
      <c r="C100" s="125">
        <v>2018</v>
      </c>
      <c r="D100" s="125">
        <v>2019</v>
      </c>
      <c r="E100" s="125">
        <v>2020</v>
      </c>
      <c r="F100" s="125">
        <v>2021</v>
      </c>
      <c r="G100" s="125">
        <v>2022</v>
      </c>
      <c r="H100" s="107"/>
      <c r="I100" s="108"/>
    </row>
    <row r="101" spans="2:9" s="8" customFormat="1" ht="12.75" x14ac:dyDescent="0.25">
      <c r="B101" s="79" t="s">
        <v>27</v>
      </c>
      <c r="C101" s="126">
        <f>C90/$C$90*100</f>
        <v>100</v>
      </c>
      <c r="D101" s="126">
        <f t="shared" ref="D101:E101" si="13">D90/$C$90*100</f>
        <v>98.8949985529743</v>
      </c>
      <c r="E101" s="126">
        <f t="shared" si="13"/>
        <v>85.745481333368417</v>
      </c>
      <c r="F101" s="126">
        <f>F90/$C$90*100</f>
        <v>100.95240600910311</v>
      </c>
      <c r="G101" s="126">
        <f>G90/$C$90*100</f>
        <v>106.53266331658291</v>
      </c>
      <c r="H101" s="107"/>
      <c r="I101" s="108"/>
    </row>
    <row r="102" spans="2:9" s="8" customFormat="1" ht="12.75" x14ac:dyDescent="0.25">
      <c r="B102" s="79" t="s">
        <v>28</v>
      </c>
      <c r="C102" s="126">
        <f>C91/$C$91*100</f>
        <v>100</v>
      </c>
      <c r="D102" s="126">
        <f t="shared" ref="D102:E102" si="14">D91/$C$91*100</f>
        <v>98.687309992148016</v>
      </c>
      <c r="E102" s="126">
        <f t="shared" si="14"/>
        <v>86.508687511324965</v>
      </c>
      <c r="F102" s="126">
        <f>F91/$C$91*100</f>
        <v>106.75672954961848</v>
      </c>
      <c r="G102" s="126">
        <f>G91/$C$91*100</f>
        <v>111.88064990235358</v>
      </c>
      <c r="H102" s="107"/>
      <c r="I102" s="108"/>
    </row>
    <row r="103" spans="2:9" s="8" customFormat="1" ht="12.75" x14ac:dyDescent="0.25">
      <c r="B103" s="79"/>
      <c r="C103" s="79"/>
      <c r="D103" s="79"/>
      <c r="E103" s="79"/>
      <c r="F103" s="79"/>
      <c r="G103" s="79"/>
      <c r="H103" s="107"/>
      <c r="I103" s="108"/>
    </row>
    <row r="104" spans="2:9" s="8" customFormat="1" ht="12.75" x14ac:dyDescent="0.25">
      <c r="B104" s="79" t="s">
        <v>29</v>
      </c>
      <c r="C104" s="126">
        <f>C92/$C$92*100</f>
        <v>100</v>
      </c>
      <c r="D104" s="126">
        <f t="shared" ref="D104:E104" si="15">D92/$C$92*100</f>
        <v>97.954844039927949</v>
      </c>
      <c r="E104" s="126">
        <f t="shared" si="15"/>
        <v>82.850486909647444</v>
      </c>
      <c r="F104" s="126">
        <f>F92/$C$92*100</f>
        <v>102.06005444719841</v>
      </c>
      <c r="G104" s="126">
        <f>G92/$C$92*100</f>
        <v>104.91243752793467</v>
      </c>
      <c r="H104" s="107"/>
      <c r="I104" s="108"/>
    </row>
    <row r="105" spans="2:9" s="3" customFormat="1" x14ac:dyDescent="0.25">
      <c r="B105" s="79" t="s">
        <v>30</v>
      </c>
      <c r="C105" s="126">
        <f>C93/$C$93*100</f>
        <v>100</v>
      </c>
      <c r="D105" s="126">
        <f t="shared" ref="D105:E105" si="16">D93/$C$93*100</f>
        <v>103.16359696641386</v>
      </c>
      <c r="E105" s="126">
        <f t="shared" si="16"/>
        <v>103.9219934994583</v>
      </c>
      <c r="F105" s="126">
        <f>F93/$C$93*100</f>
        <v>115.86854460093896</v>
      </c>
      <c r="G105" s="126">
        <f>G93/$C$93*100</f>
        <v>134.35897435897434</v>
      </c>
    </row>
    <row r="106" spans="2:9" s="3" customFormat="1" x14ac:dyDescent="0.25">
      <c r="B106" s="80"/>
      <c r="C106" s="80"/>
      <c r="D106" s="80"/>
      <c r="E106" s="80"/>
      <c r="F106" s="80"/>
      <c r="G106" s="80"/>
    </row>
    <row r="107" spans="2:9" s="3" customFormat="1" x14ac:dyDescent="0.25">
      <c r="B107" s="79" t="s">
        <v>31</v>
      </c>
      <c r="C107" s="126">
        <f>C94/$C$94*100</f>
        <v>100</v>
      </c>
      <c r="D107" s="126">
        <f t="shared" ref="D107:E107" si="17">D94/$C$94*100</f>
        <v>98.631507901412704</v>
      </c>
      <c r="E107" s="126">
        <f t="shared" si="17"/>
        <v>83.880652593851096</v>
      </c>
      <c r="F107" s="126">
        <f>F94/$C$94*100</f>
        <v>105.90918611958014</v>
      </c>
      <c r="G107" s="126">
        <f>G94/$C$94*100</f>
        <v>112.4886540833663</v>
      </c>
    </row>
    <row r="108" spans="2:9" s="3" customFormat="1" x14ac:dyDescent="0.25">
      <c r="B108" s="79" t="s">
        <v>32</v>
      </c>
      <c r="C108" s="126">
        <f>C95/$C$95*100</f>
        <v>100</v>
      </c>
      <c r="D108" s="126">
        <f t="shared" ref="D108:E108" si="18">D95/$C$95*100</f>
        <v>98.63847509210315</v>
      </c>
      <c r="E108" s="126">
        <f t="shared" si="18"/>
        <v>88.160453994187776</v>
      </c>
      <c r="F108" s="126">
        <f>F95/$C$95*100</f>
        <v>102.48278071440014</v>
      </c>
      <c r="G108" s="126">
        <f>G95/$C$95*100</f>
        <v>106.35912221688291</v>
      </c>
    </row>
    <row r="109" spans="2:9" s="3" customFormat="1" x14ac:dyDescent="0.25">
      <c r="B109" s="79" t="s">
        <v>33</v>
      </c>
      <c r="C109" s="126">
        <f>C96/$C$96*100</f>
        <v>100</v>
      </c>
      <c r="D109" s="126">
        <f t="shared" ref="D109:E109" si="19">D96/$C$96*100</f>
        <v>110.990099009901</v>
      </c>
      <c r="E109" s="126">
        <f t="shared" si="19"/>
        <v>98.118811881188122</v>
      </c>
      <c r="F109" s="126">
        <f>F96/$C$96*100</f>
        <v>109.30693069306932</v>
      </c>
      <c r="G109" s="126">
        <f>G96/$C$96*100</f>
        <v>123.66336633663366</v>
      </c>
    </row>
    <row r="110" spans="2:9" s="3" customFormat="1" x14ac:dyDescent="0.25">
      <c r="B110" s="8"/>
      <c r="C110" s="104"/>
      <c r="D110" s="104"/>
      <c r="E110" s="104"/>
      <c r="G110" s="104"/>
    </row>
    <row r="111" spans="2:9" s="8" customFormat="1" ht="24.95" customHeight="1" x14ac:dyDescent="0.25">
      <c r="B111" s="1" t="s">
        <v>283</v>
      </c>
    </row>
    <row r="112" spans="2:9" s="8" customFormat="1" ht="25.5" x14ac:dyDescent="0.25">
      <c r="B112" s="9" t="s">
        <v>54</v>
      </c>
      <c r="C112" s="105">
        <v>2018</v>
      </c>
      <c r="D112" s="105">
        <v>2019</v>
      </c>
      <c r="E112" s="105">
        <v>2020</v>
      </c>
      <c r="F112" s="105">
        <v>2021</v>
      </c>
      <c r="G112" s="105">
        <v>2022</v>
      </c>
      <c r="H112" s="106" t="s">
        <v>171</v>
      </c>
      <c r="I112" s="106" t="s">
        <v>172</v>
      </c>
    </row>
    <row r="113" spans="2:9" s="8" customFormat="1" ht="12.75" x14ac:dyDescent="0.25">
      <c r="B113" s="8" t="s">
        <v>27</v>
      </c>
      <c r="C113" s="104">
        <f>'[1]1. Sesso, nazionalità, età'!C30</f>
        <v>6002</v>
      </c>
      <c r="D113" s="104">
        <f>'[1]1. Sesso, nazionalità, età'!D30</f>
        <v>5688</v>
      </c>
      <c r="E113" s="104">
        <f>'[1]1. Sesso, nazionalità, età'!E30</f>
        <v>4684</v>
      </c>
      <c r="F113" s="104">
        <f>'[1]1. Sesso, nazionalità, età'!F30</f>
        <v>5786</v>
      </c>
      <c r="G113" s="104">
        <f>'[1]1. Sesso, nazionalità, età'!G30</f>
        <v>6182</v>
      </c>
      <c r="H113" s="107">
        <f t="shared" ref="H113:H120" si="20">G113-C113</f>
        <v>180</v>
      </c>
      <c r="I113" s="108">
        <f t="shared" ref="I113:I120" si="21">(G113-C113)/C113</f>
        <v>2.9990003332222591E-2</v>
      </c>
    </row>
    <row r="114" spans="2:9" s="8" customFormat="1" ht="12.75" x14ac:dyDescent="0.25">
      <c r="B114" s="8" t="s">
        <v>28</v>
      </c>
      <c r="C114" s="104">
        <f>'[1]1. Sesso, nazionalità, età'!C31</f>
        <v>8851</v>
      </c>
      <c r="D114" s="104">
        <f>'[1]1. Sesso, nazionalità, età'!D31</f>
        <v>8730</v>
      </c>
      <c r="E114" s="104">
        <f>'[1]1. Sesso, nazionalità, età'!E31</f>
        <v>7688</v>
      </c>
      <c r="F114" s="104">
        <f>'[1]1. Sesso, nazionalità, età'!F31</f>
        <v>9093</v>
      </c>
      <c r="G114" s="104">
        <f>'[1]1. Sesso, nazionalità, età'!G31</f>
        <v>9680</v>
      </c>
      <c r="H114" s="107">
        <f t="shared" si="20"/>
        <v>829</v>
      </c>
      <c r="I114" s="108">
        <f t="shared" si="21"/>
        <v>9.3661733137498593E-2</v>
      </c>
    </row>
    <row r="115" spans="2:9" s="8" customFormat="1" ht="12.75" x14ac:dyDescent="0.25">
      <c r="B115" s="8" t="s">
        <v>29</v>
      </c>
      <c r="C115" s="104">
        <f>'[1]1. Sesso, nazionalità, età'!C32</f>
        <v>12970</v>
      </c>
      <c r="D115" s="104">
        <f>'[1]1. Sesso, nazionalità, età'!D32</f>
        <v>12614</v>
      </c>
      <c r="E115" s="104">
        <f>'[1]1. Sesso, nazionalità, età'!E32</f>
        <v>10531</v>
      </c>
      <c r="F115" s="104">
        <f>'[1]1. Sesso, nazionalità, età'!F32</f>
        <v>13052</v>
      </c>
      <c r="G115" s="104">
        <f>'[1]1. Sesso, nazionalità, età'!G32</f>
        <v>13783</v>
      </c>
      <c r="H115" s="107">
        <f t="shared" si="20"/>
        <v>813</v>
      </c>
      <c r="I115" s="108">
        <f t="shared" si="21"/>
        <v>6.268311488049344E-2</v>
      </c>
    </row>
    <row r="116" spans="2:9" s="8" customFormat="1" ht="12.75" x14ac:dyDescent="0.25">
      <c r="B116" s="8" t="s">
        <v>30</v>
      </c>
      <c r="C116" s="104">
        <f>'[1]1. Sesso, nazionalità, età'!C33</f>
        <v>1883</v>
      </c>
      <c r="D116" s="104">
        <f>'[1]1. Sesso, nazionalità, età'!D33</f>
        <v>1804</v>
      </c>
      <c r="E116" s="104">
        <f>'[1]1. Sesso, nazionalità, età'!E33</f>
        <v>1841</v>
      </c>
      <c r="F116" s="104">
        <f>'[1]1. Sesso, nazionalità, età'!F33</f>
        <v>1827</v>
      </c>
      <c r="G116" s="104">
        <f>'[1]1. Sesso, nazionalità, età'!G33</f>
        <v>2079</v>
      </c>
      <c r="H116" s="107">
        <f t="shared" si="20"/>
        <v>196</v>
      </c>
      <c r="I116" s="108">
        <f t="shared" si="21"/>
        <v>0.10408921933085502</v>
      </c>
    </row>
    <row r="117" spans="2:9" s="8" customFormat="1" ht="12.75" x14ac:dyDescent="0.25">
      <c r="B117" s="8" t="s">
        <v>31</v>
      </c>
      <c r="C117" s="104">
        <f>'[1]1. Sesso, nazionalità, età'!C34</f>
        <v>7193</v>
      </c>
      <c r="D117" s="104">
        <f>'[1]1. Sesso, nazionalità, età'!D34</f>
        <v>6902</v>
      </c>
      <c r="E117" s="104">
        <f>'[1]1. Sesso, nazionalità, età'!E34</f>
        <v>5650</v>
      </c>
      <c r="F117" s="104">
        <f>'[1]1. Sesso, nazionalità, età'!F34</f>
        <v>7374</v>
      </c>
      <c r="G117" s="104">
        <f>'[1]1. Sesso, nazionalità, età'!G34</f>
        <v>7880</v>
      </c>
      <c r="H117" s="107">
        <f t="shared" si="20"/>
        <v>687</v>
      </c>
      <c r="I117" s="108">
        <f t="shared" si="21"/>
        <v>9.5509523147504521E-2</v>
      </c>
    </row>
    <row r="118" spans="2:9" s="8" customFormat="1" ht="12.75" x14ac:dyDescent="0.25">
      <c r="B118" s="8" t="s">
        <v>32</v>
      </c>
      <c r="C118" s="104">
        <f>'[1]1. Sesso, nazionalità, età'!C35</f>
        <v>7510</v>
      </c>
      <c r="D118" s="104">
        <f>'[1]1. Sesso, nazionalità, età'!D35</f>
        <v>7348</v>
      </c>
      <c r="E118" s="104">
        <f>'[1]1. Sesso, nazionalità, età'!E35</f>
        <v>6559</v>
      </c>
      <c r="F118" s="104">
        <f>'[1]1. Sesso, nazionalità, età'!F35</f>
        <v>7362</v>
      </c>
      <c r="G118" s="104">
        <f>'[1]1. Sesso, nazionalità, età'!G35</f>
        <v>7821</v>
      </c>
      <c r="H118" s="107">
        <f t="shared" si="20"/>
        <v>311</v>
      </c>
      <c r="I118" s="108">
        <f t="shared" si="21"/>
        <v>4.1411451398135818E-2</v>
      </c>
    </row>
    <row r="119" spans="2:9" s="8" customFormat="1" ht="12.75" x14ac:dyDescent="0.25">
      <c r="B119" s="8" t="s">
        <v>33</v>
      </c>
      <c r="C119" s="104">
        <f>'[1]1. Sesso, nazionalità, età'!C36</f>
        <v>150</v>
      </c>
      <c r="D119" s="104">
        <f>'[1]1. Sesso, nazionalità, età'!D36</f>
        <v>168</v>
      </c>
      <c r="E119" s="104">
        <f>'[1]1. Sesso, nazionalità, età'!E36</f>
        <v>163</v>
      </c>
      <c r="F119" s="104">
        <f>'[1]1. Sesso, nazionalità, età'!F36</f>
        <v>143</v>
      </c>
      <c r="G119" s="104">
        <f>'[1]1. Sesso, nazionalità, età'!G36</f>
        <v>161</v>
      </c>
      <c r="H119" s="107">
        <f t="shared" si="20"/>
        <v>11</v>
      </c>
      <c r="I119" s="108">
        <f t="shared" si="21"/>
        <v>7.3333333333333334E-2</v>
      </c>
    </row>
    <row r="120" spans="2:9" s="8" customFormat="1" ht="12.75" x14ac:dyDescent="0.25">
      <c r="B120" s="109" t="s">
        <v>26</v>
      </c>
      <c r="C120" s="110">
        <f>SUM(C117:C119)</f>
        <v>14853</v>
      </c>
      <c r="D120" s="110">
        <f t="shared" ref="D120:E120" si="22">SUM(D117:D119)</f>
        <v>14418</v>
      </c>
      <c r="E120" s="110">
        <f t="shared" si="22"/>
        <v>12372</v>
      </c>
      <c r="F120" s="110">
        <f>SUM(F117:F119)</f>
        <v>14879</v>
      </c>
      <c r="G120" s="110">
        <f>SUM(G117:G119)</f>
        <v>15862</v>
      </c>
      <c r="H120" s="111">
        <f t="shared" si="20"/>
        <v>1009</v>
      </c>
      <c r="I120" s="112">
        <f t="shared" si="21"/>
        <v>6.7932404228102067E-2</v>
      </c>
    </row>
    <row r="121" spans="2:9" s="8" customFormat="1" ht="24.95" customHeight="1" x14ac:dyDescent="0.2">
      <c r="B121" s="21" t="s">
        <v>47</v>
      </c>
      <c r="C121" s="113"/>
      <c r="D121" s="113"/>
      <c r="E121" s="113"/>
      <c r="G121" s="113"/>
      <c r="H121" s="114"/>
      <c r="I121" s="115"/>
    </row>
    <row r="122" spans="2:9" s="8" customFormat="1" ht="12.75" x14ac:dyDescent="0.25">
      <c r="B122" s="79"/>
      <c r="C122" s="128"/>
      <c r="D122" s="128"/>
      <c r="E122" s="128"/>
      <c r="F122" s="79"/>
      <c r="G122" s="128"/>
      <c r="H122" s="129"/>
      <c r="I122" s="108"/>
    </row>
    <row r="123" spans="2:9" s="8" customFormat="1" ht="12.75" x14ac:dyDescent="0.25">
      <c r="B123" s="79"/>
      <c r="C123" s="125">
        <v>2018</v>
      </c>
      <c r="D123" s="125">
        <v>2019</v>
      </c>
      <c r="E123" s="125">
        <v>2020</v>
      </c>
      <c r="F123" s="125">
        <v>2021</v>
      </c>
      <c r="G123" s="125">
        <v>2022</v>
      </c>
      <c r="H123" s="129"/>
      <c r="I123" s="108"/>
    </row>
    <row r="124" spans="2:9" s="8" customFormat="1" ht="12.75" x14ac:dyDescent="0.25">
      <c r="B124" s="79" t="s">
        <v>27</v>
      </c>
      <c r="C124" s="126">
        <f>C113/$C$113*100</f>
        <v>100</v>
      </c>
      <c r="D124" s="126">
        <f t="shared" ref="D124:E124" si="23">D113/$C$113*100</f>
        <v>94.768410529823385</v>
      </c>
      <c r="E124" s="126">
        <f t="shared" si="23"/>
        <v>78.040653115628118</v>
      </c>
      <c r="F124" s="126">
        <f>F113/$C$113*100</f>
        <v>96.401199600133296</v>
      </c>
      <c r="G124" s="126">
        <f>G113/$C$113*100</f>
        <v>102.99900033322227</v>
      </c>
      <c r="H124" s="129"/>
      <c r="I124" s="108"/>
    </row>
    <row r="125" spans="2:9" s="8" customFormat="1" ht="12.75" x14ac:dyDescent="0.25">
      <c r="B125" s="79" t="s">
        <v>28</v>
      </c>
      <c r="C125" s="126">
        <f>C114/$C$114*100</f>
        <v>100</v>
      </c>
      <c r="D125" s="126">
        <f t="shared" ref="D125:E125" si="24">D114/$C$114*100</f>
        <v>98.632922833578135</v>
      </c>
      <c r="E125" s="126">
        <f t="shared" si="24"/>
        <v>86.86024178058976</v>
      </c>
      <c r="F125" s="126">
        <f>F114/$C$114*100</f>
        <v>102.73415433284374</v>
      </c>
      <c r="G125" s="126">
        <f>G114/$C$114*100</f>
        <v>109.36617331374985</v>
      </c>
      <c r="H125" s="129"/>
      <c r="I125" s="108"/>
    </row>
    <row r="126" spans="2:9" s="8" customFormat="1" ht="12.75" x14ac:dyDescent="0.25">
      <c r="B126" s="79"/>
      <c r="C126" s="79"/>
      <c r="D126" s="79"/>
      <c r="E126" s="79"/>
      <c r="F126" s="79"/>
      <c r="G126" s="79"/>
      <c r="H126" s="129"/>
      <c r="I126" s="108"/>
    </row>
    <row r="127" spans="2:9" s="8" customFormat="1" ht="12.75" x14ac:dyDescent="0.25">
      <c r="B127" s="79" t="s">
        <v>29</v>
      </c>
      <c r="C127" s="126">
        <f>C115/$C$115*100</f>
        <v>100</v>
      </c>
      <c r="D127" s="126">
        <f t="shared" ref="D127:E127" si="25">D115/$C$115*100</f>
        <v>97.255204317656137</v>
      </c>
      <c r="E127" s="126">
        <f t="shared" si="25"/>
        <v>81.195065535851967</v>
      </c>
      <c r="F127" s="126">
        <f>F115/$C$115*100</f>
        <v>100.63222821896684</v>
      </c>
      <c r="G127" s="126">
        <f>G115/$C$115*100</f>
        <v>106.26831148804933</v>
      </c>
      <c r="H127" s="129"/>
      <c r="I127" s="108"/>
    </row>
    <row r="128" spans="2:9" s="3" customFormat="1" x14ac:dyDescent="0.25">
      <c r="B128" s="79" t="s">
        <v>30</v>
      </c>
      <c r="C128" s="126">
        <f>C116/$C$116*100</f>
        <v>100</v>
      </c>
      <c r="D128" s="126">
        <f t="shared" ref="D128:E128" si="26">D116/$C$116*100</f>
        <v>95.804567180031867</v>
      </c>
      <c r="E128" s="126">
        <f t="shared" si="26"/>
        <v>97.769516728624538</v>
      </c>
      <c r="F128" s="126">
        <f>F116/$C$116*100</f>
        <v>97.026022304832722</v>
      </c>
      <c r="G128" s="126">
        <f>G116/$C$116*100</f>
        <v>110.40892193308549</v>
      </c>
      <c r="H128" s="80"/>
    </row>
    <row r="129" spans="2:9" s="3" customFormat="1" x14ac:dyDescent="0.25">
      <c r="B129" s="80"/>
      <c r="C129" s="80"/>
      <c r="D129" s="80"/>
      <c r="E129" s="80"/>
      <c r="F129" s="80"/>
      <c r="G129" s="80"/>
      <c r="H129" s="80"/>
    </row>
    <row r="130" spans="2:9" s="3" customFormat="1" x14ac:dyDescent="0.25">
      <c r="B130" s="79" t="s">
        <v>31</v>
      </c>
      <c r="C130" s="126">
        <f>C117/$C$117*100</f>
        <v>100</v>
      </c>
      <c r="D130" s="126">
        <f t="shared" ref="D130:E130" si="27">D117/$C$117*100</f>
        <v>95.954400111219243</v>
      </c>
      <c r="E130" s="126">
        <f t="shared" si="27"/>
        <v>78.548588905880706</v>
      </c>
      <c r="F130" s="126">
        <f>F117/$C$117*100</f>
        <v>102.51633532601141</v>
      </c>
      <c r="G130" s="126">
        <f>G117/$C$117*100</f>
        <v>109.55095231475045</v>
      </c>
      <c r="H130" s="80"/>
    </row>
    <row r="131" spans="2:9" s="3" customFormat="1" x14ac:dyDescent="0.25">
      <c r="B131" s="79" t="s">
        <v>32</v>
      </c>
      <c r="C131" s="126">
        <f>C118/$C$118*100</f>
        <v>100</v>
      </c>
      <c r="D131" s="126">
        <f t="shared" ref="D131:E131" si="28">D118/$C$118*100</f>
        <v>97.842876165113182</v>
      </c>
      <c r="E131" s="126">
        <f t="shared" si="28"/>
        <v>87.336884154460719</v>
      </c>
      <c r="F131" s="126">
        <f>F118/$C$118*100</f>
        <v>98.029294274300923</v>
      </c>
      <c r="G131" s="126">
        <f>G118/$C$118*100</f>
        <v>104.14114513981359</v>
      </c>
      <c r="H131" s="80"/>
    </row>
    <row r="132" spans="2:9" s="3" customFormat="1" x14ac:dyDescent="0.25">
      <c r="B132" s="79" t="s">
        <v>33</v>
      </c>
      <c r="C132" s="126">
        <f>C119/$C$119*100</f>
        <v>100</v>
      </c>
      <c r="D132" s="126">
        <f t="shared" ref="D132:E132" si="29">D119/$C$119*100</f>
        <v>112.00000000000001</v>
      </c>
      <c r="E132" s="126">
        <f t="shared" si="29"/>
        <v>108.66666666666667</v>
      </c>
      <c r="F132" s="126">
        <f>F119/$C$119*100</f>
        <v>95.333333333333343</v>
      </c>
      <c r="G132" s="126">
        <f>G119/$C$119*100</f>
        <v>107.33333333333333</v>
      </c>
      <c r="H132" s="80"/>
    </row>
    <row r="133" spans="2:9" s="3" customFormat="1" x14ac:dyDescent="0.25">
      <c r="B133" s="8"/>
      <c r="C133" s="104"/>
      <c r="D133" s="104"/>
      <c r="E133" s="104"/>
      <c r="G133" s="104"/>
    </row>
    <row r="134" spans="2:9" s="8" customFormat="1" ht="24.95" customHeight="1" x14ac:dyDescent="0.25">
      <c r="B134" s="1" t="s">
        <v>284</v>
      </c>
    </row>
    <row r="135" spans="2:9" s="8" customFormat="1" ht="25.5" x14ac:dyDescent="0.25">
      <c r="B135" s="9" t="s">
        <v>11</v>
      </c>
      <c r="C135" s="105">
        <v>2018</v>
      </c>
      <c r="D135" s="105">
        <v>2019</v>
      </c>
      <c r="E135" s="105">
        <v>2020</v>
      </c>
      <c r="F135" s="105">
        <v>2021</v>
      </c>
      <c r="G135" s="105">
        <v>2022</v>
      </c>
      <c r="H135" s="106" t="s">
        <v>171</v>
      </c>
      <c r="I135" s="106" t="s">
        <v>172</v>
      </c>
    </row>
    <row r="136" spans="2:9" s="8" customFormat="1" ht="12.75" x14ac:dyDescent="0.25">
      <c r="B136" s="8" t="s">
        <v>27</v>
      </c>
      <c r="C136" s="104">
        <f>'[1]1. Sesso, nazionalità, età'!C43</f>
        <v>16531</v>
      </c>
      <c r="D136" s="104">
        <f>'[1]1. Sesso, nazionalità, età'!D43</f>
        <v>16371</v>
      </c>
      <c r="E136" s="104">
        <f>'[1]1. Sesso, nazionalità, età'!E43</f>
        <v>14949</v>
      </c>
      <c r="F136" s="104">
        <f>'[1]1. Sesso, nazionalità, età'!F43</f>
        <v>17755</v>
      </c>
      <c r="G136" s="104">
        <f>'[1]1. Sesso, nazionalità, età'!G43</f>
        <v>18835</v>
      </c>
      <c r="H136" s="107">
        <f t="shared" ref="H136:H143" si="30">G136-C136</f>
        <v>2304</v>
      </c>
      <c r="I136" s="108">
        <f t="shared" ref="I136:I143" si="31">(G136-C136)/C136</f>
        <v>0.13937450849918334</v>
      </c>
    </row>
    <row r="137" spans="2:9" s="8" customFormat="1" ht="12.75" x14ac:dyDescent="0.25">
      <c r="B137" s="8" t="s">
        <v>28</v>
      </c>
      <c r="C137" s="104">
        <f>'[1]1. Sesso, nazionalità, età'!C44</f>
        <v>20033</v>
      </c>
      <c r="D137" s="104">
        <f>'[1]1. Sesso, nazionalità, età'!D44</f>
        <v>19562</v>
      </c>
      <c r="E137" s="104">
        <f>'[1]1. Sesso, nazionalità, età'!E44</f>
        <v>17835</v>
      </c>
      <c r="F137" s="104">
        <f>'[1]1. Sesso, nazionalità, età'!F44</f>
        <v>22987</v>
      </c>
      <c r="G137" s="104">
        <f>'[1]1. Sesso, nazionalità, età'!G44</f>
        <v>24273</v>
      </c>
      <c r="H137" s="107">
        <f t="shared" si="30"/>
        <v>4240</v>
      </c>
      <c r="I137" s="108">
        <f t="shared" si="31"/>
        <v>0.21165077621923825</v>
      </c>
    </row>
    <row r="138" spans="2:9" s="8" customFormat="1" ht="12.75" x14ac:dyDescent="0.25">
      <c r="B138" s="8" t="s">
        <v>29</v>
      </c>
      <c r="C138" s="104">
        <f>'[1]1. Sesso, nazionalità, età'!C45</f>
        <v>30082</v>
      </c>
      <c r="D138" s="104">
        <f>'[1]1. Sesso, nazionalità, età'!D45</f>
        <v>29134</v>
      </c>
      <c r="E138" s="104">
        <f>'[1]1. Sesso, nazionalità, età'!E45</f>
        <v>25355</v>
      </c>
      <c r="F138" s="104">
        <f>'[1]1. Sesso, nazionalità, età'!F45</f>
        <v>32411</v>
      </c>
      <c r="G138" s="104">
        <f>'[1]1. Sesso, nazionalità, età'!G45</f>
        <v>33379</v>
      </c>
      <c r="H138" s="107">
        <f t="shared" si="30"/>
        <v>3297</v>
      </c>
      <c r="I138" s="108">
        <f t="shared" si="31"/>
        <v>0.10960042550362344</v>
      </c>
    </row>
    <row r="139" spans="2:9" s="8" customFormat="1" ht="12.75" x14ac:dyDescent="0.25">
      <c r="B139" s="8" t="s">
        <v>30</v>
      </c>
      <c r="C139" s="104">
        <f>'[1]1. Sesso, nazionalità, età'!C46</f>
        <v>6482</v>
      </c>
      <c r="D139" s="104">
        <f>'[1]1. Sesso, nazionalità, età'!D46</f>
        <v>6799</v>
      </c>
      <c r="E139" s="104">
        <f>'[1]1. Sesso, nazionalità, età'!E46</f>
        <v>7429</v>
      </c>
      <c r="F139" s="104">
        <f>'[1]1. Sesso, nazionalità, età'!F46</f>
        <v>8331</v>
      </c>
      <c r="G139" s="104">
        <f>'[1]1. Sesso, nazionalità, età'!G46</f>
        <v>9729</v>
      </c>
      <c r="H139" s="107">
        <f t="shared" si="30"/>
        <v>3247</v>
      </c>
      <c r="I139" s="108">
        <f t="shared" si="31"/>
        <v>0.50092564023449548</v>
      </c>
    </row>
    <row r="140" spans="2:9" s="8" customFormat="1" ht="12.75" x14ac:dyDescent="0.25">
      <c r="B140" s="8" t="s">
        <v>31</v>
      </c>
      <c r="C140" s="104">
        <f>'[1]1. Sesso, nazionalità, età'!C47</f>
        <v>18392</v>
      </c>
      <c r="D140" s="104">
        <f>'[1]1. Sesso, nazionalità, età'!D47</f>
        <v>18116</v>
      </c>
      <c r="E140" s="104">
        <f>'[1]1. Sesso, nazionalità, età'!E47</f>
        <v>16221</v>
      </c>
      <c r="F140" s="104">
        <f>'[1]1. Sesso, nazionalità, età'!F47</f>
        <v>20814</v>
      </c>
      <c r="G140" s="104">
        <f>'[1]1. Sesso, nazionalità, età'!G47</f>
        <v>22111</v>
      </c>
      <c r="H140" s="107">
        <f t="shared" si="30"/>
        <v>3719</v>
      </c>
      <c r="I140" s="108">
        <f t="shared" si="31"/>
        <v>0.2022074815137016</v>
      </c>
    </row>
    <row r="141" spans="2:9" s="8" customFormat="1" ht="12.75" x14ac:dyDescent="0.25">
      <c r="B141" s="8" t="s">
        <v>32</v>
      </c>
      <c r="C141" s="104">
        <f>'[1]1. Sesso, nazionalità, età'!C48</f>
        <v>17747</v>
      </c>
      <c r="D141" s="104">
        <f>'[1]1. Sesso, nazionalità, età'!D48</f>
        <v>17387</v>
      </c>
      <c r="E141" s="104">
        <f>'[1]1. Sesso, nazionalità, età'!E48</f>
        <v>16147</v>
      </c>
      <c r="F141" s="104">
        <f>'[1]1. Sesso, nazionalità, età'!F48</f>
        <v>19472</v>
      </c>
      <c r="G141" s="104">
        <f>'[1]1. Sesso, nazionalità, età'!G48</f>
        <v>20477</v>
      </c>
      <c r="H141" s="107">
        <f t="shared" si="30"/>
        <v>2730</v>
      </c>
      <c r="I141" s="108">
        <f t="shared" si="31"/>
        <v>0.15382881613793881</v>
      </c>
    </row>
    <row r="142" spans="2:9" s="8" customFormat="1" ht="12.75" x14ac:dyDescent="0.25">
      <c r="B142" s="8" t="s">
        <v>33</v>
      </c>
      <c r="C142" s="104">
        <f>'[1]1. Sesso, nazionalità, età'!C49</f>
        <v>425</v>
      </c>
      <c r="D142" s="104">
        <f>'[1]1. Sesso, nazionalità, età'!D49</f>
        <v>430</v>
      </c>
      <c r="E142" s="104">
        <f>'[1]1. Sesso, nazionalità, età'!E49</f>
        <v>416</v>
      </c>
      <c r="F142" s="104">
        <f>'[1]1. Sesso, nazionalità, età'!F49</f>
        <v>456</v>
      </c>
      <c r="G142" s="104">
        <f>'[1]1. Sesso, nazionalità, età'!G49</f>
        <v>520</v>
      </c>
      <c r="H142" s="107">
        <f t="shared" si="30"/>
        <v>95</v>
      </c>
      <c r="I142" s="108">
        <f t="shared" si="31"/>
        <v>0.22352941176470589</v>
      </c>
    </row>
    <row r="143" spans="2:9" s="8" customFormat="1" ht="12.75" x14ac:dyDescent="0.25">
      <c r="B143" s="109" t="s">
        <v>26</v>
      </c>
      <c r="C143" s="110">
        <f>SUM(C140:C142)</f>
        <v>36564</v>
      </c>
      <c r="D143" s="110">
        <f t="shared" ref="D143:E143" si="32">SUM(D140:D142)</f>
        <v>35933</v>
      </c>
      <c r="E143" s="110">
        <f t="shared" si="32"/>
        <v>32784</v>
      </c>
      <c r="F143" s="110">
        <f>SUM(F140:F142)</f>
        <v>40742</v>
      </c>
      <c r="G143" s="110">
        <f>SUM(G140:G142)</f>
        <v>43108</v>
      </c>
      <c r="H143" s="111">
        <f t="shared" si="30"/>
        <v>6544</v>
      </c>
      <c r="I143" s="112">
        <f t="shared" si="31"/>
        <v>0.17897385406410676</v>
      </c>
    </row>
    <row r="144" spans="2:9" s="8" customFormat="1" ht="24.95" customHeight="1" x14ac:dyDescent="0.2">
      <c r="B144" s="21" t="s">
        <v>47</v>
      </c>
      <c r="C144" s="113"/>
      <c r="D144" s="113"/>
      <c r="E144" s="113"/>
      <c r="F144" s="104"/>
      <c r="G144" s="104"/>
      <c r="H144" s="107"/>
      <c r="I144" s="108"/>
    </row>
    <row r="145" spans="2:9" s="8" customFormat="1" ht="12.75" x14ac:dyDescent="0.25">
      <c r="B145" s="79"/>
      <c r="C145" s="128"/>
      <c r="D145" s="128"/>
      <c r="E145" s="128"/>
      <c r="F145" s="79"/>
      <c r="G145" s="128"/>
      <c r="H145" s="129"/>
      <c r="I145" s="108"/>
    </row>
    <row r="146" spans="2:9" s="8" customFormat="1" ht="12.75" x14ac:dyDescent="0.25">
      <c r="B146" s="79"/>
      <c r="C146" s="125">
        <v>2018</v>
      </c>
      <c r="D146" s="125">
        <v>2019</v>
      </c>
      <c r="E146" s="125">
        <v>2020</v>
      </c>
      <c r="F146" s="125">
        <v>2021</v>
      </c>
      <c r="G146" s="125">
        <v>2022</v>
      </c>
      <c r="H146" s="129"/>
      <c r="I146" s="108"/>
    </row>
    <row r="147" spans="2:9" s="8" customFormat="1" ht="12.75" x14ac:dyDescent="0.25">
      <c r="B147" s="79" t="s">
        <v>27</v>
      </c>
      <c r="C147" s="126">
        <f>C136/$C$136*100</f>
        <v>100</v>
      </c>
      <c r="D147" s="126">
        <f t="shared" ref="D147:E147" si="33">D136/$C$136*100</f>
        <v>99.032121468755676</v>
      </c>
      <c r="E147" s="126">
        <f t="shared" si="33"/>
        <v>90.430101022321693</v>
      </c>
      <c r="F147" s="126">
        <f>F136/$C$136*100</f>
        <v>107.4042707640191</v>
      </c>
      <c r="G147" s="126">
        <f>G136/$C$136*100</f>
        <v>113.93745084991833</v>
      </c>
      <c r="H147" s="129"/>
      <c r="I147" s="108"/>
    </row>
    <row r="148" spans="2:9" s="8" customFormat="1" ht="12.75" x14ac:dyDescent="0.25">
      <c r="B148" s="79" t="s">
        <v>28</v>
      </c>
      <c r="C148" s="126">
        <f>C137/$C$137*100</f>
        <v>100</v>
      </c>
      <c r="D148" s="126">
        <f t="shared" ref="D148:E148" si="34">D137/$C$137*100</f>
        <v>97.648879349074022</v>
      </c>
      <c r="E148" s="126">
        <f t="shared" si="34"/>
        <v>89.028103629012136</v>
      </c>
      <c r="F148" s="126">
        <f>F137/$C$137*100</f>
        <v>114.74566964508561</v>
      </c>
      <c r="G148" s="126">
        <f>G137/$C$137*100</f>
        <v>121.16507762192383</v>
      </c>
      <c r="H148" s="129"/>
      <c r="I148" s="108"/>
    </row>
    <row r="149" spans="2:9" s="8" customFormat="1" ht="12.75" x14ac:dyDescent="0.25">
      <c r="B149" s="79"/>
      <c r="C149" s="79"/>
      <c r="D149" s="79"/>
      <c r="E149" s="79"/>
      <c r="F149" s="79"/>
      <c r="G149" s="79"/>
      <c r="H149" s="129"/>
      <c r="I149" s="108"/>
    </row>
    <row r="150" spans="2:9" s="8" customFormat="1" ht="12.75" x14ac:dyDescent="0.25">
      <c r="B150" s="79" t="s">
        <v>29</v>
      </c>
      <c r="C150" s="126">
        <f>C138/$C$138*100</f>
        <v>100</v>
      </c>
      <c r="D150" s="126">
        <f t="shared" ref="D150:E150" si="35">D138/$C$138*100</f>
        <v>96.848613788976806</v>
      </c>
      <c r="E150" s="126">
        <f t="shared" si="35"/>
        <v>84.28628415663853</v>
      </c>
      <c r="F150" s="126">
        <f>F138/$C$138*100</f>
        <v>107.74217139817833</v>
      </c>
      <c r="G150" s="126">
        <f>G138/$C$138*100</f>
        <v>110.96004255036233</v>
      </c>
      <c r="H150" s="129"/>
      <c r="I150" s="108"/>
    </row>
    <row r="151" spans="2:9" s="3" customFormat="1" x14ac:dyDescent="0.25">
      <c r="B151" s="79" t="s">
        <v>30</v>
      </c>
      <c r="C151" s="126">
        <f>C139/$C$139*100</f>
        <v>100</v>
      </c>
      <c r="D151" s="126">
        <f t="shared" ref="D151:E151" si="36">D139/$C$139*100</f>
        <v>104.8904659055847</v>
      </c>
      <c r="E151" s="126">
        <f t="shared" si="36"/>
        <v>114.60968836778771</v>
      </c>
      <c r="F151" s="126">
        <f>F139/$C$139*100</f>
        <v>128.52514655970378</v>
      </c>
      <c r="G151" s="126">
        <f>G139/$C$139*100</f>
        <v>150.09256402344954</v>
      </c>
      <c r="H151" s="80"/>
    </row>
    <row r="152" spans="2:9" s="3" customFormat="1" x14ac:dyDescent="0.25">
      <c r="B152" s="80"/>
      <c r="C152" s="80"/>
      <c r="D152" s="80"/>
      <c r="E152" s="80"/>
      <c r="F152" s="80"/>
      <c r="G152" s="80"/>
      <c r="H152" s="80"/>
    </row>
    <row r="153" spans="2:9" s="3" customFormat="1" x14ac:dyDescent="0.25">
      <c r="B153" s="79" t="s">
        <v>31</v>
      </c>
      <c r="C153" s="126">
        <f>C140/$C$140*100</f>
        <v>100</v>
      </c>
      <c r="D153" s="126">
        <f t="shared" ref="D153:E153" si="37">D140/$C$140*100</f>
        <v>98.499347542409737</v>
      </c>
      <c r="E153" s="126">
        <f t="shared" si="37"/>
        <v>88.195954762940403</v>
      </c>
      <c r="F153" s="126">
        <f>F140/$C$140*100</f>
        <v>113.16876903001305</v>
      </c>
      <c r="G153" s="126">
        <f>G140/$C$140*100</f>
        <v>120.22074815137016</v>
      </c>
      <c r="H153" s="80"/>
    </row>
    <row r="154" spans="2:9" s="3" customFormat="1" x14ac:dyDescent="0.25">
      <c r="B154" s="79" t="s">
        <v>32</v>
      </c>
      <c r="C154" s="126">
        <f>C141/$C$141*100</f>
        <v>100</v>
      </c>
      <c r="D154" s="126">
        <f t="shared" ref="D154:E154" si="38">D141/$C$141*100</f>
        <v>97.971488138840371</v>
      </c>
      <c r="E154" s="126">
        <f t="shared" si="38"/>
        <v>90.984391728179418</v>
      </c>
      <c r="F154" s="126">
        <f>F141/$C$141*100</f>
        <v>109.71995266805656</v>
      </c>
      <c r="G154" s="126">
        <f>G141/$C$141*100</f>
        <v>115.38288161379388</v>
      </c>
      <c r="H154" s="80"/>
    </row>
    <row r="155" spans="2:9" s="3" customFormat="1" x14ac:dyDescent="0.25">
      <c r="B155" s="79" t="s">
        <v>33</v>
      </c>
      <c r="C155" s="126">
        <f>C142/$C$142*100</f>
        <v>100</v>
      </c>
      <c r="D155" s="126">
        <f t="shared" ref="D155:E155" si="39">D142/$C$142*100</f>
        <v>101.17647058823529</v>
      </c>
      <c r="E155" s="126">
        <f t="shared" si="39"/>
        <v>97.882352941176478</v>
      </c>
      <c r="F155" s="126">
        <f>F142/$C$142*100</f>
        <v>107.29411764705883</v>
      </c>
      <c r="G155" s="126">
        <f>G142/$C$142*100</f>
        <v>122.35294117647059</v>
      </c>
      <c r="H155" s="80"/>
    </row>
    <row r="156" spans="2:9" s="3" customFormat="1" x14ac:dyDescent="0.25"/>
    <row r="157" spans="2:9" s="8" customFormat="1" ht="24.95" customHeight="1" x14ac:dyDescent="0.25">
      <c r="B157" s="1" t="s">
        <v>285</v>
      </c>
    </row>
    <row r="158" spans="2:9" s="8" customFormat="1" ht="25.5" x14ac:dyDescent="0.25">
      <c r="B158" s="9" t="s">
        <v>12</v>
      </c>
      <c r="C158" s="105">
        <v>2018</v>
      </c>
      <c r="D158" s="105">
        <v>2019</v>
      </c>
      <c r="E158" s="105">
        <v>2020</v>
      </c>
      <c r="F158" s="105">
        <v>2021</v>
      </c>
      <c r="G158" s="105">
        <v>2022</v>
      </c>
      <c r="H158" s="106" t="s">
        <v>171</v>
      </c>
      <c r="I158" s="106" t="s">
        <v>172</v>
      </c>
    </row>
    <row r="159" spans="2:9" s="8" customFormat="1" ht="12.75" x14ac:dyDescent="0.25">
      <c r="B159" s="8" t="s">
        <v>27</v>
      </c>
      <c r="C159" s="104">
        <f>'[1]1. Sesso, nazionalità, età'!C56</f>
        <v>7858</v>
      </c>
      <c r="D159" s="104">
        <f>'[1]1. Sesso, nazionalità, età'!D56</f>
        <v>8189</v>
      </c>
      <c r="E159" s="104">
        <f>'[1]1. Sesso, nazionalità, età'!E56</f>
        <v>6358</v>
      </c>
      <c r="F159" s="104">
        <f>'[1]1. Sesso, nazionalità, età'!F56</f>
        <v>7775</v>
      </c>
      <c r="G159" s="104">
        <f>'[1]1. Sesso, nazionalità, età'!G56</f>
        <v>8497</v>
      </c>
      <c r="H159" s="107">
        <f t="shared" ref="H159:H166" si="40">G159-C159</f>
        <v>639</v>
      </c>
      <c r="I159" s="108">
        <f t="shared" ref="I159:I166" si="41">(G159-C159)/C159</f>
        <v>8.1318401628913212E-2</v>
      </c>
    </row>
    <row r="160" spans="2:9" s="8" customFormat="1" ht="12.75" x14ac:dyDescent="0.25">
      <c r="B160" s="8" t="s">
        <v>28</v>
      </c>
      <c r="C160" s="104">
        <f>'[1]1. Sesso, nazionalità, età'!C57</f>
        <v>10866</v>
      </c>
      <c r="D160" s="104">
        <f>'[1]1. Sesso, nazionalità, età'!D57</f>
        <v>11080</v>
      </c>
      <c r="E160" s="104">
        <f>'[1]1. Sesso, nazionalità, età'!E57</f>
        <v>8907</v>
      </c>
      <c r="F160" s="104">
        <f>'[1]1. Sesso, nazionalità, età'!F57</f>
        <v>10989</v>
      </c>
      <c r="G160" s="104">
        <f>'[1]1. Sesso, nazionalità, età'!G57</f>
        <v>11805</v>
      </c>
      <c r="H160" s="107">
        <f t="shared" si="40"/>
        <v>939</v>
      </c>
      <c r="I160" s="108">
        <f t="shared" si="41"/>
        <v>8.6416344561016017E-2</v>
      </c>
    </row>
    <row r="161" spans="2:9" s="8" customFormat="1" ht="12.75" x14ac:dyDescent="0.25">
      <c r="B161" s="8" t="s">
        <v>29</v>
      </c>
      <c r="C161" s="104">
        <f>'[1]1. Sesso, nazionalità, età'!C58</f>
        <v>15778</v>
      </c>
      <c r="D161" s="104">
        <f>'[1]1. Sesso, nazionalità, età'!D58</f>
        <v>16197</v>
      </c>
      <c r="E161" s="104">
        <f>'[1]1. Sesso, nazionalità, età'!E58</f>
        <v>12781</v>
      </c>
      <c r="F161" s="104">
        <f>'[1]1. Sesso, nazionalità, età'!F58</f>
        <v>15653</v>
      </c>
      <c r="G161" s="104">
        <f>'[1]1. Sesso, nazionalità, età'!G58</f>
        <v>16662</v>
      </c>
      <c r="H161" s="107">
        <f t="shared" si="40"/>
        <v>884</v>
      </c>
      <c r="I161" s="108">
        <f t="shared" si="41"/>
        <v>5.60273798960578E-2</v>
      </c>
    </row>
    <row r="162" spans="2:9" s="8" customFormat="1" ht="12.75" x14ac:dyDescent="0.25">
      <c r="B162" s="8" t="s">
        <v>30</v>
      </c>
      <c r="C162" s="104">
        <f>'[1]1. Sesso, nazionalità, età'!C59</f>
        <v>2946</v>
      </c>
      <c r="D162" s="104">
        <f>'[1]1. Sesso, nazionalità, età'!D59</f>
        <v>3072</v>
      </c>
      <c r="E162" s="104">
        <f>'[1]1. Sesso, nazionalità, età'!E59</f>
        <v>2484</v>
      </c>
      <c r="F162" s="104">
        <f>'[1]1. Sesso, nazionalità, età'!F59</f>
        <v>3111</v>
      </c>
      <c r="G162" s="104">
        <f>'[1]1. Sesso, nazionalità, età'!G59</f>
        <v>3640</v>
      </c>
      <c r="H162" s="107">
        <f t="shared" si="40"/>
        <v>694</v>
      </c>
      <c r="I162" s="108">
        <f t="shared" si="41"/>
        <v>0.23557365919891379</v>
      </c>
    </row>
    <row r="163" spans="2:9" s="8" customFormat="1" ht="12.75" x14ac:dyDescent="0.25">
      <c r="B163" s="8" t="s">
        <v>31</v>
      </c>
      <c r="C163" s="104">
        <f>'[1]1. Sesso, nazionalità, età'!C60</f>
        <v>8735</v>
      </c>
      <c r="D163" s="104">
        <f>'[1]1. Sesso, nazionalità, età'!D60</f>
        <v>8866</v>
      </c>
      <c r="E163" s="104">
        <f>'[1]1. Sesso, nazionalità, età'!E60</f>
        <v>6987</v>
      </c>
      <c r="F163" s="104">
        <f>'[1]1. Sesso, nazionalità, età'!F60</f>
        <v>8873</v>
      </c>
      <c r="G163" s="104">
        <f>'[1]1. Sesso, nazionalità, età'!G60</f>
        <v>9987</v>
      </c>
      <c r="H163" s="107">
        <f t="shared" si="40"/>
        <v>1252</v>
      </c>
      <c r="I163" s="108">
        <f t="shared" si="41"/>
        <v>0.14333142530051518</v>
      </c>
    </row>
    <row r="164" spans="2:9" s="8" customFormat="1" ht="12.75" x14ac:dyDescent="0.25">
      <c r="B164" s="8" t="s">
        <v>32</v>
      </c>
      <c r="C164" s="104">
        <f>'[1]1. Sesso, nazionalità, età'!C61</f>
        <v>9748</v>
      </c>
      <c r="D164" s="104">
        <f>'[1]1. Sesso, nazionalità, età'!D61</f>
        <v>10102</v>
      </c>
      <c r="E164" s="104">
        <f>'[1]1. Sesso, nazionalità, età'!E61</f>
        <v>8060</v>
      </c>
      <c r="F164" s="104">
        <f>'[1]1. Sesso, nazionalità, età'!F61</f>
        <v>9604</v>
      </c>
      <c r="G164" s="104">
        <f>'[1]1. Sesso, nazionalità, età'!G61</f>
        <v>9987</v>
      </c>
      <c r="H164" s="107">
        <f t="shared" si="40"/>
        <v>239</v>
      </c>
      <c r="I164" s="108">
        <f t="shared" si="41"/>
        <v>2.4517849815346739E-2</v>
      </c>
    </row>
    <row r="165" spans="2:9" s="8" customFormat="1" ht="12.75" x14ac:dyDescent="0.25">
      <c r="B165" s="8" t="s">
        <v>33</v>
      </c>
      <c r="C165" s="104">
        <f>'[1]1. Sesso, nazionalità, età'!C62</f>
        <v>241</v>
      </c>
      <c r="D165" s="104">
        <f>'[1]1. Sesso, nazionalità, età'!D62</f>
        <v>301</v>
      </c>
      <c r="E165" s="104">
        <f>'[1]1. Sesso, nazionalità, età'!E62</f>
        <v>218</v>
      </c>
      <c r="F165" s="104">
        <f>'[1]1. Sesso, nazionalità, età'!F62</f>
        <v>287</v>
      </c>
      <c r="G165" s="104">
        <f>'[1]1. Sesso, nazionalità, età'!G62</f>
        <v>328</v>
      </c>
      <c r="H165" s="107">
        <f t="shared" si="40"/>
        <v>87</v>
      </c>
      <c r="I165" s="108">
        <f t="shared" si="41"/>
        <v>0.36099585062240663</v>
      </c>
    </row>
    <row r="166" spans="2:9" s="8" customFormat="1" ht="12.75" x14ac:dyDescent="0.25">
      <c r="B166" s="109" t="s">
        <v>26</v>
      </c>
      <c r="C166" s="110">
        <f>SUM(C163:C165)</f>
        <v>18724</v>
      </c>
      <c r="D166" s="110">
        <f t="shared" ref="D166:E166" si="42">SUM(D163:D165)</f>
        <v>19269</v>
      </c>
      <c r="E166" s="110">
        <f t="shared" si="42"/>
        <v>15265</v>
      </c>
      <c r="F166" s="110">
        <f>SUM(F163:F165)</f>
        <v>18764</v>
      </c>
      <c r="G166" s="110">
        <f>SUM(G163:G165)</f>
        <v>20302</v>
      </c>
      <c r="H166" s="111">
        <f t="shared" si="40"/>
        <v>1578</v>
      </c>
      <c r="I166" s="112">
        <f t="shared" si="41"/>
        <v>8.4276863917966252E-2</v>
      </c>
    </row>
    <row r="167" spans="2:9" s="8" customFormat="1" ht="24.95" customHeight="1" x14ac:dyDescent="0.2">
      <c r="B167" s="21" t="s">
        <v>47</v>
      </c>
      <c r="C167" s="113"/>
      <c r="D167" s="113"/>
      <c r="E167" s="113"/>
      <c r="G167" s="113"/>
      <c r="H167" s="114"/>
      <c r="I167" s="115"/>
    </row>
    <row r="168" spans="2:9" s="8" customFormat="1" ht="12.75" x14ac:dyDescent="0.25">
      <c r="B168" s="79"/>
      <c r="C168" s="128"/>
      <c r="D168" s="128"/>
      <c r="E168" s="128"/>
      <c r="F168" s="79"/>
      <c r="G168" s="128"/>
      <c r="H168" s="129"/>
      <c r="I168" s="108"/>
    </row>
    <row r="169" spans="2:9" s="8" customFormat="1" ht="12.75" x14ac:dyDescent="0.25">
      <c r="B169" s="79"/>
      <c r="C169" s="125">
        <v>2018</v>
      </c>
      <c r="D169" s="125">
        <v>2019</v>
      </c>
      <c r="E169" s="125">
        <v>2020</v>
      </c>
      <c r="F169" s="125">
        <v>2021</v>
      </c>
      <c r="G169" s="125">
        <v>2022</v>
      </c>
      <c r="H169" s="129"/>
      <c r="I169" s="108"/>
    </row>
    <row r="170" spans="2:9" s="8" customFormat="1" ht="12.75" x14ac:dyDescent="0.25">
      <c r="B170" s="79" t="s">
        <v>27</v>
      </c>
      <c r="C170" s="126">
        <f>C159/$C$159*100</f>
        <v>100</v>
      </c>
      <c r="D170" s="126">
        <f t="shared" ref="D170:E170" si="43">D159/$C$159*100</f>
        <v>104.21226775260881</v>
      </c>
      <c r="E170" s="126">
        <f t="shared" si="43"/>
        <v>80.911173326546191</v>
      </c>
      <c r="F170" s="126">
        <f>F159/$C$159*100</f>
        <v>98.943751590735545</v>
      </c>
      <c r="G170" s="126">
        <f>G159/$C$159*100</f>
        <v>108.13184016289132</v>
      </c>
      <c r="H170" s="129"/>
      <c r="I170" s="108"/>
    </row>
    <row r="171" spans="2:9" s="8" customFormat="1" ht="12.75" x14ac:dyDescent="0.25">
      <c r="B171" s="79" t="s">
        <v>28</v>
      </c>
      <c r="C171" s="126">
        <f>C160/$C$160*100</f>
        <v>100</v>
      </c>
      <c r="D171" s="126">
        <f t="shared" ref="D171:E171" si="44">D160/$C$160*100</f>
        <v>101.96944597828089</v>
      </c>
      <c r="E171" s="126">
        <f t="shared" si="44"/>
        <v>81.971286581998896</v>
      </c>
      <c r="F171" s="126">
        <f>F160/$C$160*100</f>
        <v>101.131971286582</v>
      </c>
      <c r="G171" s="126">
        <f>G160/$C$160*100</f>
        <v>108.6416344561016</v>
      </c>
      <c r="H171" s="129"/>
      <c r="I171" s="108"/>
    </row>
    <row r="172" spans="2:9" s="8" customFormat="1" ht="12.75" x14ac:dyDescent="0.25">
      <c r="B172" s="79"/>
      <c r="C172" s="79"/>
      <c r="D172" s="79"/>
      <c r="E172" s="79"/>
      <c r="F172" s="79"/>
      <c r="G172" s="79"/>
      <c r="H172" s="129"/>
      <c r="I172" s="108"/>
    </row>
    <row r="173" spans="2:9" s="8" customFormat="1" ht="12.75" x14ac:dyDescent="0.25">
      <c r="B173" s="79" t="s">
        <v>29</v>
      </c>
      <c r="C173" s="126">
        <f>C161/$C$161*100</f>
        <v>100</v>
      </c>
      <c r="D173" s="126">
        <f t="shared" ref="D173:E173" si="45">D161/$C$161*100</f>
        <v>102.65559640005071</v>
      </c>
      <c r="E173" s="126">
        <f t="shared" si="45"/>
        <v>81.005197109899868</v>
      </c>
      <c r="F173" s="126">
        <f>F161/$C$161*100</f>
        <v>99.207757637216375</v>
      </c>
      <c r="G173" s="126">
        <f>G161/$C$161*100</f>
        <v>105.60273798960577</v>
      </c>
      <c r="H173" s="129"/>
      <c r="I173" s="108"/>
    </row>
    <row r="174" spans="2:9" s="3" customFormat="1" x14ac:dyDescent="0.25">
      <c r="B174" s="79" t="s">
        <v>30</v>
      </c>
      <c r="C174" s="126">
        <f>C162/$C$162*100</f>
        <v>100</v>
      </c>
      <c r="D174" s="126">
        <f t="shared" ref="D174:E174" si="46">D162/$C$162*100</f>
        <v>104.27698574338085</v>
      </c>
      <c r="E174" s="126">
        <f t="shared" si="46"/>
        <v>84.317718940936857</v>
      </c>
      <c r="F174" s="126">
        <f>F162/$C$162*100</f>
        <v>105.60081466395113</v>
      </c>
      <c r="G174" s="126">
        <f>G162/$C$162*100</f>
        <v>123.55736591989137</v>
      </c>
      <c r="H174" s="80"/>
    </row>
    <row r="175" spans="2:9" s="3" customFormat="1" x14ac:dyDescent="0.25">
      <c r="B175" s="80"/>
      <c r="C175" s="80"/>
      <c r="D175" s="80"/>
      <c r="E175" s="80"/>
      <c r="F175" s="80"/>
      <c r="G175" s="80"/>
      <c r="H175" s="80"/>
    </row>
    <row r="176" spans="2:9" s="3" customFormat="1" x14ac:dyDescent="0.25">
      <c r="B176" s="79" t="s">
        <v>31</v>
      </c>
      <c r="C176" s="126">
        <f>C163/$C$163*100</f>
        <v>100</v>
      </c>
      <c r="D176" s="126">
        <f t="shared" ref="D176:E176" si="47">D163/$C$163*100</f>
        <v>101.49971379507727</v>
      </c>
      <c r="E176" s="126">
        <f t="shared" si="47"/>
        <v>79.988551803091013</v>
      </c>
      <c r="F176" s="126">
        <f>F163/$C$163*100</f>
        <v>101.57985117344018</v>
      </c>
      <c r="G176" s="126">
        <f>G163/$C$163*100</f>
        <v>114.33314253005152</v>
      </c>
      <c r="H176" s="80"/>
    </row>
    <row r="177" spans="2:9" s="3" customFormat="1" x14ac:dyDescent="0.25">
      <c r="B177" s="79" t="s">
        <v>32</v>
      </c>
      <c r="C177" s="126">
        <f>C164/$C$164*100</f>
        <v>100</v>
      </c>
      <c r="D177" s="126">
        <f t="shared" ref="D177:E177" si="48">D164/$C$164*100</f>
        <v>103.63151415675009</v>
      </c>
      <c r="E177" s="126">
        <f t="shared" si="48"/>
        <v>82.68362741075093</v>
      </c>
      <c r="F177" s="126">
        <f>F164/$C$164*100</f>
        <v>98.52277390233894</v>
      </c>
      <c r="G177" s="126">
        <f>G164/$C$164*100</f>
        <v>102.45178498153467</v>
      </c>
      <c r="H177" s="80"/>
    </row>
    <row r="178" spans="2:9" s="3" customFormat="1" x14ac:dyDescent="0.25">
      <c r="B178" s="79" t="s">
        <v>33</v>
      </c>
      <c r="C178" s="126">
        <f>C165/$C$165*100</f>
        <v>100</v>
      </c>
      <c r="D178" s="126">
        <f t="shared" ref="D178:E178" si="49">D165/$C$165*100</f>
        <v>124.89626556016597</v>
      </c>
      <c r="E178" s="126">
        <f t="shared" si="49"/>
        <v>90.456431535269715</v>
      </c>
      <c r="F178" s="126">
        <f>F165/$C$165*100</f>
        <v>119.08713692946058</v>
      </c>
      <c r="G178" s="126">
        <f>G165/$C$165*100</f>
        <v>136.09958506224066</v>
      </c>
      <c r="H178" s="80"/>
    </row>
    <row r="179" spans="2:9" s="3" customFormat="1" x14ac:dyDescent="0.25"/>
    <row r="180" spans="2:9" s="8" customFormat="1" ht="24.95" customHeight="1" x14ac:dyDescent="0.25">
      <c r="B180" s="1" t="s">
        <v>286</v>
      </c>
    </row>
    <row r="181" spans="2:9" s="8" customFormat="1" ht="25.5" x14ac:dyDescent="0.25">
      <c r="B181" s="9" t="s">
        <v>13</v>
      </c>
      <c r="C181" s="105">
        <v>2018</v>
      </c>
      <c r="D181" s="105">
        <v>2019</v>
      </c>
      <c r="E181" s="105">
        <v>2020</v>
      </c>
      <c r="F181" s="105">
        <v>2021</v>
      </c>
      <c r="G181" s="105">
        <v>2022</v>
      </c>
      <c r="H181" s="106" t="s">
        <v>171</v>
      </c>
      <c r="I181" s="106" t="s">
        <v>172</v>
      </c>
    </row>
    <row r="182" spans="2:9" s="8" customFormat="1" ht="12.75" x14ac:dyDescent="0.25">
      <c r="B182" s="8" t="s">
        <v>27</v>
      </c>
      <c r="C182" s="104">
        <f>'[1]1. Sesso, nazionalità, età'!C69</f>
        <v>7618</v>
      </c>
      <c r="D182" s="104">
        <f>'[1]1. Sesso, nazionalità, età'!D69</f>
        <v>7341</v>
      </c>
      <c r="E182" s="104">
        <f>'[1]1. Sesso, nazionalità, età'!E69</f>
        <v>6600</v>
      </c>
      <c r="F182" s="104">
        <f>'[1]1. Sesso, nazionalità, età'!F69</f>
        <v>7055</v>
      </c>
      <c r="G182" s="104">
        <f>'[1]1. Sesso, nazionalità, età'!G69</f>
        <v>6978</v>
      </c>
      <c r="H182" s="107">
        <f t="shared" ref="H182:H189" si="50">G182-C182</f>
        <v>-640</v>
      </c>
      <c r="I182" s="108">
        <f t="shared" ref="I182:I189" si="51">(G182-C182)/C182</f>
        <v>-8.4011551588343392E-2</v>
      </c>
    </row>
    <row r="183" spans="2:9" s="8" customFormat="1" ht="12.75" x14ac:dyDescent="0.25">
      <c r="B183" s="8" t="s">
        <v>28</v>
      </c>
      <c r="C183" s="104">
        <f>'[1]1. Sesso, nazionalità, età'!C70</f>
        <v>9919</v>
      </c>
      <c r="D183" s="104">
        <f>'[1]1. Sesso, nazionalità, età'!D70</f>
        <v>9645</v>
      </c>
      <c r="E183" s="104">
        <f>'[1]1. Sesso, nazionalità, età'!E70</f>
        <v>8538</v>
      </c>
      <c r="F183" s="104">
        <f>'[1]1. Sesso, nazionalità, età'!F70</f>
        <v>9956</v>
      </c>
      <c r="G183" s="104">
        <f>'[1]1. Sesso, nazionalità, età'!G70</f>
        <v>9812</v>
      </c>
      <c r="H183" s="107">
        <f t="shared" si="50"/>
        <v>-107</v>
      </c>
      <c r="I183" s="108">
        <f t="shared" si="51"/>
        <v>-1.0787377759854824E-2</v>
      </c>
    </row>
    <row r="184" spans="2:9" s="8" customFormat="1" ht="12.75" x14ac:dyDescent="0.25">
      <c r="B184" s="8" t="s">
        <v>29</v>
      </c>
      <c r="C184" s="104">
        <f>'[1]1. Sesso, nazionalità, età'!C71</f>
        <v>15003</v>
      </c>
      <c r="D184" s="104">
        <f>'[1]1. Sesso, nazionalità, età'!D71</f>
        <v>14378</v>
      </c>
      <c r="E184" s="104">
        <f>'[1]1. Sesso, nazionalità, età'!E71</f>
        <v>12504</v>
      </c>
      <c r="F184" s="104">
        <f>'[1]1. Sesso, nazionalità, età'!F71</f>
        <v>14238</v>
      </c>
      <c r="G184" s="104">
        <f>'[1]1. Sesso, nazionalità, età'!G71</f>
        <v>13636</v>
      </c>
      <c r="H184" s="107">
        <f t="shared" si="50"/>
        <v>-1367</v>
      </c>
      <c r="I184" s="108">
        <f t="shared" si="51"/>
        <v>-9.1115110311271078E-2</v>
      </c>
    </row>
    <row r="185" spans="2:9" s="8" customFormat="1" ht="12.75" x14ac:dyDescent="0.25">
      <c r="B185" s="8" t="s">
        <v>30</v>
      </c>
      <c r="C185" s="104">
        <f>'[1]1. Sesso, nazionalità, età'!C72</f>
        <v>2534</v>
      </c>
      <c r="D185" s="104">
        <f>'[1]1. Sesso, nazionalità, età'!D72</f>
        <v>2608</v>
      </c>
      <c r="E185" s="104">
        <f>'[1]1. Sesso, nazionalità, età'!E72</f>
        <v>2634</v>
      </c>
      <c r="F185" s="104">
        <f>'[1]1. Sesso, nazionalità, età'!F72</f>
        <v>2773</v>
      </c>
      <c r="G185" s="104">
        <f>'[1]1. Sesso, nazionalità, età'!G72</f>
        <v>3154</v>
      </c>
      <c r="H185" s="107">
        <f t="shared" si="50"/>
        <v>620</v>
      </c>
      <c r="I185" s="108">
        <f t="shared" si="51"/>
        <v>0.24467245461720599</v>
      </c>
    </row>
    <row r="186" spans="2:9" s="8" customFormat="1" ht="12.75" x14ac:dyDescent="0.25">
      <c r="B186" s="8" t="s">
        <v>31</v>
      </c>
      <c r="C186" s="104">
        <f>'[1]1. Sesso, nazionalità, età'!C73</f>
        <v>8647</v>
      </c>
      <c r="D186" s="104">
        <f>'[1]1. Sesso, nazionalità, età'!D73</f>
        <v>8495</v>
      </c>
      <c r="E186" s="104">
        <f>'[1]1. Sesso, nazionalità, età'!E73</f>
        <v>7183</v>
      </c>
      <c r="F186" s="104">
        <f>'[1]1. Sesso, nazionalità, età'!F73</f>
        <v>8445</v>
      </c>
      <c r="G186" s="104">
        <f>'[1]1. Sesso, nazionalità, età'!G73</f>
        <v>8355</v>
      </c>
      <c r="H186" s="107">
        <f t="shared" si="50"/>
        <v>-292</v>
      </c>
      <c r="I186" s="108">
        <f t="shared" si="51"/>
        <v>-3.3768937203654446E-2</v>
      </c>
    </row>
    <row r="187" spans="2:9" s="8" customFormat="1" ht="12.75" x14ac:dyDescent="0.25">
      <c r="B187" s="8" t="s">
        <v>32</v>
      </c>
      <c r="C187" s="104">
        <f>'[1]1. Sesso, nazionalità, età'!C74</f>
        <v>8696</v>
      </c>
      <c r="D187" s="104">
        <f>'[1]1. Sesso, nazionalità, età'!D74</f>
        <v>8269</v>
      </c>
      <c r="E187" s="104">
        <f>'[1]1. Sesso, nazionalità, età'!E74</f>
        <v>7761</v>
      </c>
      <c r="F187" s="104">
        <f>'[1]1. Sesso, nazionalità, età'!F74</f>
        <v>8348</v>
      </c>
      <c r="G187" s="104">
        <f>'[1]1. Sesso, nazionalità, età'!G74</f>
        <v>8195</v>
      </c>
      <c r="H187" s="107">
        <f t="shared" si="50"/>
        <v>-501</v>
      </c>
      <c r="I187" s="108">
        <f t="shared" si="51"/>
        <v>-5.7612695492180316E-2</v>
      </c>
    </row>
    <row r="188" spans="2:9" s="8" customFormat="1" ht="12.75" x14ac:dyDescent="0.25">
      <c r="B188" s="8" t="s">
        <v>33</v>
      </c>
      <c r="C188" s="104">
        <f>'[1]1. Sesso, nazionalità, età'!C75</f>
        <v>194</v>
      </c>
      <c r="D188" s="104">
        <f>'[1]1. Sesso, nazionalità, età'!D75</f>
        <v>222</v>
      </c>
      <c r="E188" s="104">
        <f>'[1]1. Sesso, nazionalità, età'!E75</f>
        <v>194</v>
      </c>
      <c r="F188" s="104">
        <f>'[1]1. Sesso, nazionalità, età'!F75</f>
        <v>218</v>
      </c>
      <c r="G188" s="104">
        <f>'[1]1. Sesso, nazionalità, età'!G75</f>
        <v>240</v>
      </c>
      <c r="H188" s="107">
        <f t="shared" si="50"/>
        <v>46</v>
      </c>
      <c r="I188" s="108">
        <f t="shared" si="51"/>
        <v>0.23711340206185566</v>
      </c>
    </row>
    <row r="189" spans="2:9" s="8" customFormat="1" ht="12.75" x14ac:dyDescent="0.25">
      <c r="B189" s="109" t="s">
        <v>26</v>
      </c>
      <c r="C189" s="110">
        <f>SUM(C186:C188)</f>
        <v>17537</v>
      </c>
      <c r="D189" s="110">
        <f t="shared" ref="D189:E189" si="52">SUM(D186:D188)</f>
        <v>16986</v>
      </c>
      <c r="E189" s="110">
        <f t="shared" si="52"/>
        <v>15138</v>
      </c>
      <c r="F189" s="110">
        <f>SUM(F186:F188)</f>
        <v>17011</v>
      </c>
      <c r="G189" s="110">
        <f>SUM(G186:G188)</f>
        <v>16790</v>
      </c>
      <c r="H189" s="111">
        <f t="shared" si="50"/>
        <v>-747</v>
      </c>
      <c r="I189" s="112">
        <f t="shared" si="51"/>
        <v>-4.2595654901066315E-2</v>
      </c>
    </row>
    <row r="190" spans="2:9" s="8" customFormat="1" ht="24.95" customHeight="1" x14ac:dyDescent="0.2">
      <c r="B190" s="21" t="s">
        <v>47</v>
      </c>
      <c r="C190" s="113"/>
      <c r="D190" s="113"/>
      <c r="E190" s="113"/>
      <c r="G190" s="113"/>
      <c r="H190" s="114"/>
      <c r="I190" s="115"/>
    </row>
    <row r="191" spans="2:9" s="8" customFormat="1" ht="12.75" x14ac:dyDescent="0.25">
      <c r="C191" s="117"/>
      <c r="D191" s="117"/>
      <c r="E191" s="117"/>
      <c r="F191" s="117"/>
      <c r="G191" s="107"/>
      <c r="H191" s="108"/>
      <c r="I191" s="107"/>
    </row>
    <row r="192" spans="2:9" s="8" customFormat="1" ht="12.75" x14ac:dyDescent="0.25">
      <c r="B192" s="79"/>
      <c r="C192" s="125">
        <v>2018</v>
      </c>
      <c r="D192" s="125">
        <v>2019</v>
      </c>
      <c r="E192" s="125">
        <v>2020</v>
      </c>
      <c r="F192" s="125">
        <v>2021</v>
      </c>
      <c r="G192" s="125">
        <v>2022</v>
      </c>
      <c r="H192" s="108"/>
      <c r="I192" s="107"/>
    </row>
    <row r="193" spans="2:9" s="8" customFormat="1" ht="12.75" x14ac:dyDescent="0.25">
      <c r="B193" s="79" t="s">
        <v>27</v>
      </c>
      <c r="C193" s="126">
        <f>C182/$C$182*100</f>
        <v>100</v>
      </c>
      <c r="D193" s="126">
        <f t="shared" ref="D193:E193" si="53">D182/$C$182*100</f>
        <v>96.36387503281702</v>
      </c>
      <c r="E193" s="126">
        <f t="shared" si="53"/>
        <v>86.63691257547913</v>
      </c>
      <c r="F193" s="126">
        <f>F182/$C$182*100</f>
        <v>92.609608821212916</v>
      </c>
      <c r="G193" s="126">
        <f>G182/$C$182*100</f>
        <v>91.598844841165658</v>
      </c>
      <c r="H193" s="108"/>
      <c r="I193" s="107"/>
    </row>
    <row r="194" spans="2:9" s="8" customFormat="1" ht="12.75" x14ac:dyDescent="0.25">
      <c r="B194" s="79" t="s">
        <v>28</v>
      </c>
      <c r="C194" s="126">
        <f>C183/$C$183*100</f>
        <v>100</v>
      </c>
      <c r="D194" s="126">
        <f t="shared" ref="D194:E194" si="54">D183/$C$183*100</f>
        <v>97.237624760560536</v>
      </c>
      <c r="E194" s="126">
        <f t="shared" si="54"/>
        <v>86.07722552676681</v>
      </c>
      <c r="F194" s="126">
        <f>F183/$C$183*100</f>
        <v>100.37302147393889</v>
      </c>
      <c r="G194" s="126">
        <f>G183/$C$183*100</f>
        <v>98.921262224014512</v>
      </c>
      <c r="H194" s="108"/>
      <c r="I194" s="107"/>
    </row>
    <row r="195" spans="2:9" s="8" customFormat="1" ht="12.75" x14ac:dyDescent="0.25">
      <c r="B195" s="79"/>
      <c r="C195" s="79"/>
      <c r="D195" s="79"/>
      <c r="E195" s="79"/>
      <c r="F195" s="79"/>
      <c r="G195" s="79"/>
      <c r="H195" s="108"/>
      <c r="I195" s="107"/>
    </row>
    <row r="196" spans="2:9" s="8" customFormat="1" ht="12.75" x14ac:dyDescent="0.25">
      <c r="B196" s="79" t="s">
        <v>29</v>
      </c>
      <c r="C196" s="126">
        <f>C184/$C$184*100</f>
        <v>100</v>
      </c>
      <c r="D196" s="126">
        <f t="shared" ref="D196:E196" si="55">D184/$C$184*100</f>
        <v>95.834166500033319</v>
      </c>
      <c r="E196" s="126">
        <f t="shared" si="55"/>
        <v>83.343331333733246</v>
      </c>
      <c r="F196" s="126">
        <f>F184/$C$184*100</f>
        <v>94.901019796040785</v>
      </c>
      <c r="G196" s="126">
        <f>G184/$C$184*100</f>
        <v>90.888488968872892</v>
      </c>
      <c r="H196" s="108"/>
      <c r="I196" s="107"/>
    </row>
    <row r="197" spans="2:9" s="3" customFormat="1" x14ac:dyDescent="0.25">
      <c r="B197" s="79" t="s">
        <v>30</v>
      </c>
      <c r="C197" s="126">
        <f>C185/$C$185*100</f>
        <v>100</v>
      </c>
      <c r="D197" s="126">
        <f t="shared" ref="D197:E197" si="56">D185/$C$185*100</f>
        <v>102.92028413575376</v>
      </c>
      <c r="E197" s="126">
        <f t="shared" si="56"/>
        <v>103.94632991318073</v>
      </c>
      <c r="F197" s="126">
        <f>F185/$C$185*100</f>
        <v>109.43172849250197</v>
      </c>
      <c r="G197" s="126">
        <f>G185/$C$185*100</f>
        <v>124.46724546172061</v>
      </c>
    </row>
    <row r="198" spans="2:9" s="3" customFormat="1" x14ac:dyDescent="0.25">
      <c r="B198" s="80"/>
      <c r="C198" s="80"/>
      <c r="D198" s="80"/>
      <c r="E198" s="80"/>
      <c r="F198" s="80"/>
      <c r="G198" s="80"/>
    </row>
    <row r="199" spans="2:9" s="3" customFormat="1" x14ac:dyDescent="0.25">
      <c r="B199" s="79" t="s">
        <v>31</v>
      </c>
      <c r="C199" s="126">
        <f>C186/$C$186*100</f>
        <v>100</v>
      </c>
      <c r="D199" s="126">
        <f t="shared" ref="D199:E199" si="57">D186/$C$186*100</f>
        <v>98.242164912686476</v>
      </c>
      <c r="E199" s="126">
        <f t="shared" si="57"/>
        <v>83.069272580085567</v>
      </c>
      <c r="F199" s="126">
        <f>F186/$C$186*100</f>
        <v>97.663929686596504</v>
      </c>
      <c r="G199" s="126">
        <f>G186/$C$186*100</f>
        <v>96.623106279634555</v>
      </c>
    </row>
    <row r="200" spans="2:9" s="3" customFormat="1" x14ac:dyDescent="0.25">
      <c r="B200" s="79" t="s">
        <v>32</v>
      </c>
      <c r="C200" s="126">
        <f>C187/$C$187*100</f>
        <v>100</v>
      </c>
      <c r="D200" s="126">
        <f t="shared" ref="D200:E200" si="58">D187/$C$187*100</f>
        <v>95.08969641214351</v>
      </c>
      <c r="E200" s="126">
        <f t="shared" si="58"/>
        <v>89.247930082796685</v>
      </c>
      <c r="F200" s="126">
        <f>F187/$C$187*100</f>
        <v>95.998160073597063</v>
      </c>
      <c r="G200" s="126">
        <f>G187/$C$187*100</f>
        <v>94.238730450781972</v>
      </c>
    </row>
    <row r="201" spans="2:9" s="3" customFormat="1" x14ac:dyDescent="0.25">
      <c r="B201" s="79" t="s">
        <v>33</v>
      </c>
      <c r="C201" s="126">
        <f>C188/$C$188*100</f>
        <v>100</v>
      </c>
      <c r="D201" s="126">
        <f t="shared" ref="D201:E201" si="59">D188/$C$188*100</f>
        <v>114.43298969072164</v>
      </c>
      <c r="E201" s="126">
        <f t="shared" si="59"/>
        <v>100</v>
      </c>
      <c r="F201" s="126">
        <f>F188/$C$188*100</f>
        <v>112.37113402061856</v>
      </c>
      <c r="G201" s="126">
        <f>G188/$C$188*100</f>
        <v>123.71134020618557</v>
      </c>
    </row>
    <row r="202" spans="2:9" s="3" customFormat="1" x14ac:dyDescent="0.25">
      <c r="B202" s="80"/>
      <c r="C202" s="80"/>
      <c r="D202" s="80"/>
      <c r="E202" s="80"/>
      <c r="F202" s="80"/>
      <c r="G202" s="80"/>
    </row>
    <row r="203" spans="2:9" s="3" customFormat="1" x14ac:dyDescent="0.25">
      <c r="B203" s="80"/>
      <c r="C203" s="80"/>
      <c r="D203" s="80"/>
      <c r="E203" s="80"/>
      <c r="F203" s="80"/>
      <c r="G203" s="80"/>
    </row>
    <row r="204" spans="2:9" s="3" customFormat="1" x14ac:dyDescent="0.25"/>
    <row r="205" spans="2:9" s="3" customFormat="1" x14ac:dyDescent="0.25"/>
    <row r="206" spans="2:9" s="3" customFormat="1" x14ac:dyDescent="0.25"/>
    <row r="207" spans="2:9" s="3" customFormat="1" x14ac:dyDescent="0.25"/>
    <row r="208" spans="2:9" s="3" customFormat="1" x14ac:dyDescent="0.25"/>
  </sheetData>
  <sheetProtection sheet="1" objects="1" scenarios="1"/>
  <mergeCells count="37">
    <mergeCell ref="B61:AA63"/>
    <mergeCell ref="B2:AA4"/>
    <mergeCell ref="L22:N22"/>
    <mergeCell ref="O22:Q22"/>
    <mergeCell ref="B21:B22"/>
    <mergeCell ref="C21:E22"/>
    <mergeCell ref="F21:K21"/>
    <mergeCell ref="F22:H22"/>
    <mergeCell ref="C54:N54"/>
    <mergeCell ref="F35:K35"/>
    <mergeCell ref="F36:H36"/>
    <mergeCell ref="I36:K36"/>
    <mergeCell ref="C40:K40"/>
    <mergeCell ref="C35:E36"/>
    <mergeCell ref="C49:E50"/>
    <mergeCell ref="L36:N36"/>
    <mergeCell ref="F49:N49"/>
    <mergeCell ref="B49:B50"/>
    <mergeCell ref="F50:H50"/>
    <mergeCell ref="I50:K50"/>
    <mergeCell ref="L50:N50"/>
    <mergeCell ref="B35:B36"/>
    <mergeCell ref="O36:Q36"/>
    <mergeCell ref="O50:Q50"/>
    <mergeCell ref="M8:N8"/>
    <mergeCell ref="O8:P8"/>
    <mergeCell ref="Q8:R8"/>
    <mergeCell ref="I22:K22"/>
    <mergeCell ref="C26:K26"/>
    <mergeCell ref="C12:R12"/>
    <mergeCell ref="B7:B8"/>
    <mergeCell ref="C7:D8"/>
    <mergeCell ref="E7:R7"/>
    <mergeCell ref="E8:F8"/>
    <mergeCell ref="G8:H8"/>
    <mergeCell ref="I8:J8"/>
    <mergeCell ref="K8:L8"/>
  </mergeCells>
  <pageMargins left="0.7" right="0.7" top="0.75" bottom="0.75" header="0.3" footer="0.3"/>
  <pageSetup paperSize="9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0076-1FD8-4F4C-9074-6614EE30BB16}">
  <sheetPr codeName="Foglio5">
    <tabColor theme="0"/>
    <pageSetUpPr fitToPage="1"/>
  </sheetPr>
  <dimension ref="A2:AK192"/>
  <sheetViews>
    <sheetView zoomScaleNormal="100" zoomScalePageLayoutView="125" workbookViewId="0">
      <selection activeCell="W23" sqref="W23"/>
    </sheetView>
  </sheetViews>
  <sheetFormatPr defaultColWidth="8.85546875" defaultRowHeight="13.5" x14ac:dyDescent="0.25"/>
  <cols>
    <col min="1" max="1" width="4.7109375" style="32" customWidth="1"/>
    <col min="2" max="2" width="22.7109375" style="32" customWidth="1"/>
    <col min="3" max="20" width="9.28515625" style="32" customWidth="1"/>
    <col min="21" max="21" width="8.85546875" style="32"/>
    <col min="22" max="22" width="8.42578125" style="32" customWidth="1"/>
    <col min="23" max="23" width="13.28515625" style="32" bestFit="1" customWidth="1"/>
    <col min="24" max="27" width="8.85546875" style="32"/>
    <col min="28" max="28" width="13.28515625" style="3" bestFit="1" customWidth="1"/>
    <col min="29" max="32" width="8.85546875" style="3"/>
    <col min="33" max="33" width="13.28515625" style="3" bestFit="1" customWidth="1"/>
    <col min="34" max="37" width="8.85546875" style="3"/>
    <col min="38" max="16384" width="8.85546875" style="32"/>
  </cols>
  <sheetData>
    <row r="2" spans="2:37" ht="14.25" customHeight="1" x14ac:dyDescent="0.25">
      <c r="B2" s="145" t="s">
        <v>177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C2" s="8"/>
      <c r="AD2" s="8"/>
      <c r="AE2" s="8"/>
      <c r="AF2" s="8"/>
      <c r="AG2" s="8"/>
      <c r="AH2" s="8"/>
    </row>
    <row r="3" spans="2:37" ht="14.25" customHeight="1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D3" s="8"/>
      <c r="AE3" s="8"/>
      <c r="AF3" s="8"/>
    </row>
    <row r="4" spans="2:37" ht="14.25" customHeight="1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D4" s="8"/>
      <c r="AE4" s="8"/>
      <c r="AF4" s="8"/>
    </row>
    <row r="5" spans="2:37" x14ac:dyDescent="0.25">
      <c r="AC5" s="99"/>
      <c r="AD5" s="99"/>
      <c r="AE5" s="99"/>
      <c r="AF5" s="99"/>
      <c r="AG5" s="99"/>
      <c r="AH5" s="100"/>
      <c r="AI5" s="80"/>
      <c r="AJ5" s="80"/>
      <c r="AK5" s="80"/>
    </row>
    <row r="6" spans="2:37" s="65" customFormat="1" ht="24.95" customHeight="1" x14ac:dyDescent="0.25">
      <c r="B6" s="63" t="s">
        <v>195</v>
      </c>
      <c r="C6" s="64"/>
      <c r="D6" s="64"/>
      <c r="AB6" s="102"/>
      <c r="AC6" s="79"/>
      <c r="AD6" s="99"/>
      <c r="AE6" s="99"/>
      <c r="AF6" s="99"/>
      <c r="AG6" s="79"/>
      <c r="AH6" s="79"/>
      <c r="AI6" s="99"/>
      <c r="AJ6" s="99"/>
      <c r="AK6" s="99"/>
    </row>
    <row r="7" spans="2:37" s="17" customFormat="1" ht="15" customHeight="1" x14ac:dyDescent="0.25">
      <c r="B7" s="146" t="s">
        <v>22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AB7" s="8"/>
      <c r="AC7" s="80"/>
      <c r="AD7" s="80" t="s">
        <v>16</v>
      </c>
      <c r="AE7" s="80" t="s">
        <v>17</v>
      </c>
      <c r="AF7" s="80" t="s">
        <v>153</v>
      </c>
      <c r="AG7" s="80" t="s">
        <v>18</v>
      </c>
      <c r="AH7" s="80" t="s">
        <v>19</v>
      </c>
      <c r="AI7" s="80" t="s">
        <v>20</v>
      </c>
      <c r="AJ7" s="80" t="s">
        <v>48</v>
      </c>
      <c r="AK7" s="79"/>
    </row>
    <row r="8" spans="2:37" s="17" customFormat="1" ht="27" customHeight="1" x14ac:dyDescent="0.25">
      <c r="B8" s="147"/>
      <c r="C8" s="153"/>
      <c r="D8" s="153"/>
      <c r="E8" s="155" t="s">
        <v>16</v>
      </c>
      <c r="F8" s="155"/>
      <c r="G8" s="155" t="s">
        <v>57</v>
      </c>
      <c r="H8" s="155"/>
      <c r="I8" s="155" t="s">
        <v>153</v>
      </c>
      <c r="J8" s="155"/>
      <c r="K8" s="155" t="s">
        <v>18</v>
      </c>
      <c r="L8" s="155"/>
      <c r="M8" s="155" t="s">
        <v>19</v>
      </c>
      <c r="N8" s="155"/>
      <c r="O8" s="155" t="s">
        <v>56</v>
      </c>
      <c r="P8" s="155"/>
      <c r="Q8" s="155" t="s">
        <v>48</v>
      </c>
      <c r="R8" s="155"/>
      <c r="S8" s="155" t="s">
        <v>21</v>
      </c>
      <c r="T8" s="155"/>
      <c r="AB8" s="8"/>
      <c r="AC8" s="80" t="s">
        <v>4</v>
      </c>
      <c r="AD8" s="101">
        <f>$E$11</f>
        <v>13089</v>
      </c>
      <c r="AE8" s="101">
        <f>$G$11</f>
        <v>48329</v>
      </c>
      <c r="AF8" s="101">
        <f>$I$11</f>
        <v>14831</v>
      </c>
      <c r="AG8" s="101">
        <f>$K$11</f>
        <v>3193</v>
      </c>
      <c r="AH8" s="101">
        <f>$M$11</f>
        <v>8660</v>
      </c>
      <c r="AI8" s="101">
        <f>$O$11</f>
        <v>4243</v>
      </c>
      <c r="AJ8" s="101">
        <f>$Q$11</f>
        <v>3688</v>
      </c>
      <c r="AK8" s="79"/>
    </row>
    <row r="9" spans="2:37" s="17" customFormat="1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M9" s="67" t="s">
        <v>268</v>
      </c>
      <c r="N9" s="68" t="s">
        <v>0</v>
      </c>
      <c r="O9" s="67" t="s">
        <v>268</v>
      </c>
      <c r="P9" s="68" t="s">
        <v>0</v>
      </c>
      <c r="Q9" s="67" t="s">
        <v>268</v>
      </c>
      <c r="R9" s="68" t="s">
        <v>0</v>
      </c>
      <c r="S9" s="67" t="s">
        <v>268</v>
      </c>
      <c r="T9" s="68" t="s">
        <v>0</v>
      </c>
      <c r="AB9" s="8"/>
      <c r="AC9" s="80"/>
      <c r="AD9" s="80"/>
      <c r="AE9" s="80"/>
      <c r="AF9" s="80"/>
      <c r="AG9" s="80"/>
      <c r="AH9" s="80"/>
      <c r="AI9" s="80"/>
      <c r="AJ9" s="80"/>
      <c r="AK9" s="79"/>
    </row>
    <row r="10" spans="2:37" s="17" customFormat="1" x14ac:dyDescent="0.25">
      <c r="B10" s="17" t="s">
        <v>3</v>
      </c>
      <c r="C10" s="26">
        <f>$G$61</f>
        <v>523159</v>
      </c>
      <c r="D10" s="27">
        <f>C10/$C$10</f>
        <v>1</v>
      </c>
      <c r="E10" s="26">
        <f>$G$53</f>
        <v>71154</v>
      </c>
      <c r="F10" s="18">
        <f>E10/$C$10</f>
        <v>0.13600836456985352</v>
      </c>
      <c r="G10" s="26">
        <f>$G$54</f>
        <v>252851</v>
      </c>
      <c r="H10" s="18">
        <f>G10/$C$10</f>
        <v>0.48331577971515349</v>
      </c>
      <c r="I10" s="26">
        <f>$G$55</f>
        <v>79946</v>
      </c>
      <c r="J10" s="18">
        <f>I10/$C$10</f>
        <v>0.15281396286788529</v>
      </c>
      <c r="K10" s="26">
        <f>$G$56</f>
        <v>23180</v>
      </c>
      <c r="L10" s="18">
        <f>K10/$C$10</f>
        <v>4.4307753474565094E-2</v>
      </c>
      <c r="M10" s="26">
        <f>$G$57</f>
        <v>42410</v>
      </c>
      <c r="N10" s="18">
        <f>M10/$C$10</f>
        <v>8.1065221089573147E-2</v>
      </c>
      <c r="O10" s="26">
        <f>$G$58</f>
        <v>24908</v>
      </c>
      <c r="P10" s="18">
        <f>O10/$C$10</f>
        <v>4.7610764605024475E-2</v>
      </c>
      <c r="Q10" s="26">
        <f>$G$59</f>
        <v>28279</v>
      </c>
      <c r="R10" s="18">
        <f>Q10/$C$10</f>
        <v>5.4054312360104669E-2</v>
      </c>
      <c r="S10" s="26">
        <f>$G$60</f>
        <v>431</v>
      </c>
      <c r="T10" s="18">
        <f>S10/$C$10</f>
        <v>8.2384131784027414E-4</v>
      </c>
      <c r="AB10" s="8"/>
      <c r="AC10" s="80"/>
      <c r="AD10" s="80"/>
      <c r="AE10" s="80"/>
      <c r="AF10" s="80"/>
      <c r="AG10" s="80"/>
      <c r="AH10" s="80"/>
      <c r="AI10" s="80"/>
      <c r="AJ10" s="80"/>
      <c r="AK10" s="79"/>
    </row>
    <row r="11" spans="2:37" s="17" customFormat="1" x14ac:dyDescent="0.25">
      <c r="B11" s="17" t="s">
        <v>4</v>
      </c>
      <c r="C11" s="28">
        <f>$G$84</f>
        <v>96062</v>
      </c>
      <c r="D11" s="29">
        <f>C11/$C$11</f>
        <v>1</v>
      </c>
      <c r="E11" s="28">
        <f>$G$76</f>
        <v>13089</v>
      </c>
      <c r="F11" s="16">
        <f>E11/$C$11</f>
        <v>0.1362557514938269</v>
      </c>
      <c r="G11" s="28">
        <f>$G$77</f>
        <v>48329</v>
      </c>
      <c r="H11" s="16">
        <f>G11/$C$11</f>
        <v>0.50310216318627554</v>
      </c>
      <c r="I11" s="28">
        <f>$G$78</f>
        <v>14831</v>
      </c>
      <c r="J11" s="16">
        <f>I11/$C$11</f>
        <v>0.15438987320688721</v>
      </c>
      <c r="K11" s="28">
        <f>$G$79</f>
        <v>3193</v>
      </c>
      <c r="L11" s="16">
        <f>K11/$C$11</f>
        <v>3.3238949844891841E-2</v>
      </c>
      <c r="M11" s="28">
        <f>$G$80</f>
        <v>8660</v>
      </c>
      <c r="N11" s="16">
        <f>M11/$C$11</f>
        <v>9.0150111386396281E-2</v>
      </c>
      <c r="O11" s="28">
        <f>$G$81</f>
        <v>4243</v>
      </c>
      <c r="P11" s="16">
        <f>O11/$C$11</f>
        <v>4.416939060190294E-2</v>
      </c>
      <c r="Q11" s="28">
        <f>$G$82</f>
        <v>3688</v>
      </c>
      <c r="R11" s="16">
        <f>Q11/$C$11</f>
        <v>3.8391871916054213E-2</v>
      </c>
      <c r="S11" s="28">
        <f>$G$83</f>
        <v>29</v>
      </c>
      <c r="T11" s="81">
        <f>S11/$C$10</f>
        <v>5.543247846257065E-5</v>
      </c>
      <c r="AB11" s="8"/>
      <c r="AC11" s="3"/>
      <c r="AD11" s="3"/>
      <c r="AE11" s="3"/>
      <c r="AF11" s="3"/>
      <c r="AG11" s="3"/>
      <c r="AH11" s="3"/>
      <c r="AI11" s="3"/>
      <c r="AJ11" s="3"/>
      <c r="AK11" s="8"/>
    </row>
    <row r="12" spans="2:37" s="17" customFormat="1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AB12" s="8"/>
      <c r="AC12" s="120"/>
      <c r="AD12" s="3"/>
      <c r="AE12" s="3"/>
      <c r="AF12" s="3"/>
      <c r="AG12" s="3"/>
      <c r="AH12" s="3"/>
      <c r="AI12" s="3"/>
      <c r="AJ12" s="3"/>
      <c r="AK12" s="8"/>
    </row>
    <row r="13" spans="2:37" s="17" customFormat="1" ht="15" customHeight="1" x14ac:dyDescent="0.25">
      <c r="B13" s="17" t="s">
        <v>53</v>
      </c>
      <c r="C13" s="26">
        <f>$G$107</f>
        <v>15862</v>
      </c>
      <c r="D13" s="27">
        <f>C13/$C$13</f>
        <v>1</v>
      </c>
      <c r="E13" s="26">
        <f>$G$99</f>
        <v>2181</v>
      </c>
      <c r="F13" s="18">
        <f>E13/$C$13</f>
        <v>0.13749842390619091</v>
      </c>
      <c r="G13" s="26">
        <f>$G$100</f>
        <v>8058</v>
      </c>
      <c r="H13" s="18">
        <f>G13/$C$13</f>
        <v>0.50800655655024585</v>
      </c>
      <c r="I13" s="26">
        <f>$G$101</f>
        <v>2096</v>
      </c>
      <c r="J13" s="18">
        <f>I13/$C$13</f>
        <v>0.13213970495523894</v>
      </c>
      <c r="K13" s="26">
        <f>$G$102</f>
        <v>529</v>
      </c>
      <c r="L13" s="18">
        <f>K13/$C$13</f>
        <v>3.3350145000630438E-2</v>
      </c>
      <c r="M13" s="26">
        <f>$G$103</f>
        <v>1651</v>
      </c>
      <c r="N13" s="18">
        <f>M13/$C$13</f>
        <v>0.10408523515319631</v>
      </c>
      <c r="O13" s="26">
        <f>$G$104</f>
        <v>878</v>
      </c>
      <c r="P13" s="18">
        <f>O13/$C$13</f>
        <v>5.5352414575715547E-2</v>
      </c>
      <c r="Q13" s="26">
        <f>$G$105</f>
        <v>465</v>
      </c>
      <c r="R13" s="18">
        <f>Q13/$C$13</f>
        <v>2.9315344849325433E-2</v>
      </c>
      <c r="S13" s="26">
        <f>$G$106</f>
        <v>4</v>
      </c>
      <c r="T13" s="83">
        <f>S13/$C$10</f>
        <v>7.6458590982856072E-6</v>
      </c>
      <c r="AB13" s="8"/>
      <c r="AC13" s="120"/>
      <c r="AD13" s="3"/>
      <c r="AE13" s="3"/>
      <c r="AF13" s="3"/>
      <c r="AG13" s="3"/>
      <c r="AH13" s="3"/>
      <c r="AI13" s="3"/>
      <c r="AJ13" s="3"/>
      <c r="AK13" s="8"/>
    </row>
    <row r="14" spans="2:37" s="17" customFormat="1" x14ac:dyDescent="0.25">
      <c r="B14" s="17" t="s">
        <v>5</v>
      </c>
      <c r="C14" s="26">
        <f>$G$130</f>
        <v>43108</v>
      </c>
      <c r="D14" s="27">
        <f>C14/$C$14</f>
        <v>1</v>
      </c>
      <c r="E14" s="26">
        <f>$G$122</f>
        <v>6760</v>
      </c>
      <c r="F14" s="18">
        <f>E14/$C$14</f>
        <v>0.15681544028950542</v>
      </c>
      <c r="G14" s="26">
        <f>$G$123</f>
        <v>20055</v>
      </c>
      <c r="H14" s="18">
        <f>G14/$C$14</f>
        <v>0.46522687204231233</v>
      </c>
      <c r="I14" s="26">
        <f>$G$124</f>
        <v>8105</v>
      </c>
      <c r="J14" s="18">
        <f>I14/$C$14</f>
        <v>0.18801614549503573</v>
      </c>
      <c r="K14" s="26">
        <f>$G$125</f>
        <v>1497</v>
      </c>
      <c r="L14" s="18">
        <f>K14/$C$14</f>
        <v>3.4726732857010299E-2</v>
      </c>
      <c r="M14" s="26">
        <f>$G$126</f>
        <v>2563</v>
      </c>
      <c r="N14" s="18">
        <f>M14/$C$14</f>
        <v>5.9455321518047693E-2</v>
      </c>
      <c r="O14" s="26">
        <f>$G$127</f>
        <v>1818</v>
      </c>
      <c r="P14" s="18">
        <f>O14/$C$14</f>
        <v>4.2173146515727941E-2</v>
      </c>
      <c r="Q14" s="26">
        <f>$G$128</f>
        <v>2298</v>
      </c>
      <c r="R14" s="18">
        <f>Q14/$C$14</f>
        <v>5.3307970678296374E-2</v>
      </c>
      <c r="S14" s="26">
        <f>$G$129</f>
        <v>12</v>
      </c>
      <c r="T14" s="83">
        <f t="shared" ref="T14:T16" si="0">S14/$C$10</f>
        <v>2.2937577294856823E-5</v>
      </c>
      <c r="AB14" s="8"/>
      <c r="AC14" s="120"/>
      <c r="AD14" s="3"/>
      <c r="AE14" s="3"/>
      <c r="AF14" s="3"/>
      <c r="AG14" s="3"/>
      <c r="AH14" s="3"/>
      <c r="AI14" s="3"/>
      <c r="AJ14" s="3"/>
      <c r="AK14" s="8"/>
    </row>
    <row r="15" spans="2:37" s="17" customFormat="1" x14ac:dyDescent="0.25">
      <c r="B15" s="17" t="s">
        <v>6</v>
      </c>
      <c r="C15" s="26">
        <f>$G$153</f>
        <v>20302</v>
      </c>
      <c r="D15" s="27">
        <f>C15/$C$15</f>
        <v>1</v>
      </c>
      <c r="E15" s="26">
        <f>$G$145</f>
        <v>1983</v>
      </c>
      <c r="F15" s="18">
        <f>E15/$C$15</f>
        <v>9.7675105900896467E-2</v>
      </c>
      <c r="G15" s="26">
        <f>$G$146</f>
        <v>12240</v>
      </c>
      <c r="H15" s="18">
        <f>G15/$C$15</f>
        <v>0.60289626637769678</v>
      </c>
      <c r="I15" s="26">
        <f>$G$147</f>
        <v>1212</v>
      </c>
      <c r="J15" s="18">
        <f>I15/$C$15</f>
        <v>5.9698551866811153E-2</v>
      </c>
      <c r="K15" s="26">
        <f>$G$148</f>
        <v>649</v>
      </c>
      <c r="L15" s="18">
        <f>K15/$C$15</f>
        <v>3.1967293862673628E-2</v>
      </c>
      <c r="M15" s="26">
        <f>$G$149</f>
        <v>3086</v>
      </c>
      <c r="N15" s="18">
        <f>M15/$C$15</f>
        <v>0.15200472859816766</v>
      </c>
      <c r="O15" s="26">
        <f>$G$150</f>
        <v>724</v>
      </c>
      <c r="P15" s="18">
        <f>O15/$C$15</f>
        <v>3.5661511181164417E-2</v>
      </c>
      <c r="Q15" s="26">
        <f>$G$151</f>
        <v>402</v>
      </c>
      <c r="R15" s="18">
        <f>Q15/$C$15</f>
        <v>1.9801004827110631E-2</v>
      </c>
      <c r="S15" s="26">
        <f>$G$152</f>
        <v>6</v>
      </c>
      <c r="T15" s="83">
        <f t="shared" si="0"/>
        <v>1.1468788647428412E-5</v>
      </c>
      <c r="AB15" s="8"/>
      <c r="AC15" s="3"/>
      <c r="AD15" s="3"/>
      <c r="AE15" s="3"/>
      <c r="AF15" s="3"/>
      <c r="AG15" s="3"/>
      <c r="AH15" s="3"/>
      <c r="AI15" s="3"/>
      <c r="AJ15" s="3"/>
      <c r="AK15" s="8"/>
    </row>
    <row r="16" spans="2:37" s="17" customFormat="1" x14ac:dyDescent="0.25">
      <c r="B16" s="70" t="s">
        <v>7</v>
      </c>
      <c r="C16" s="28">
        <f>$G$176</f>
        <v>16790</v>
      </c>
      <c r="D16" s="29">
        <f>C16/$C$16</f>
        <v>1</v>
      </c>
      <c r="E16" s="28">
        <f>$G$168</f>
        <v>2165</v>
      </c>
      <c r="F16" s="16">
        <f>E16/$C$16</f>
        <v>0.12894580107206671</v>
      </c>
      <c r="G16" s="28">
        <f>$G$169</f>
        <v>7976</v>
      </c>
      <c r="H16" s="16">
        <f>G16/$C$16</f>
        <v>0.47504466944609886</v>
      </c>
      <c r="I16" s="28">
        <f>$G$170</f>
        <v>3418</v>
      </c>
      <c r="J16" s="16">
        <f>I16/$C$16</f>
        <v>0.20357355568790947</v>
      </c>
      <c r="K16" s="28">
        <f>$G$171</f>
        <v>518</v>
      </c>
      <c r="L16" s="16">
        <f>K16/$C$16</f>
        <v>3.0851697438951758E-2</v>
      </c>
      <c r="M16" s="28">
        <f>$G$172</f>
        <v>1360</v>
      </c>
      <c r="N16" s="16">
        <f>M16/$C$16</f>
        <v>8.1000595592614646E-2</v>
      </c>
      <c r="O16" s="28">
        <f>$G$173</f>
        <v>823</v>
      </c>
      <c r="P16" s="16">
        <f>O16/$C$16</f>
        <v>4.9017272185824898E-2</v>
      </c>
      <c r="Q16" s="28">
        <f>$G$174</f>
        <v>523</v>
      </c>
      <c r="R16" s="16">
        <f>Q16/$C$16</f>
        <v>3.1149493746277547E-2</v>
      </c>
      <c r="S16" s="28">
        <f>$G$175</f>
        <v>7</v>
      </c>
      <c r="T16" s="98">
        <f t="shared" si="0"/>
        <v>1.3380253421999813E-5</v>
      </c>
      <c r="AB16" s="8"/>
      <c r="AC16" s="3"/>
      <c r="AD16" s="3"/>
      <c r="AE16" s="3"/>
      <c r="AF16" s="3"/>
      <c r="AG16" s="3"/>
      <c r="AH16" s="3"/>
      <c r="AI16" s="3"/>
      <c r="AJ16" s="3"/>
      <c r="AK16" s="8"/>
    </row>
    <row r="17" spans="2:37" s="17" customFormat="1" ht="24.95" customHeight="1" x14ac:dyDescent="0.2">
      <c r="B17" s="71" t="s">
        <v>47</v>
      </c>
      <c r="C17" s="72"/>
      <c r="D17" s="72"/>
      <c r="E17" s="72"/>
      <c r="F17" s="44"/>
      <c r="G17" s="44"/>
      <c r="H17" s="18"/>
      <c r="I17" s="72"/>
      <c r="J17" s="72"/>
      <c r="AB17" s="8"/>
      <c r="AC17" s="3"/>
      <c r="AD17" s="3"/>
      <c r="AE17" s="3"/>
      <c r="AF17" s="3"/>
      <c r="AG17" s="3"/>
      <c r="AH17" s="3"/>
      <c r="AI17" s="3"/>
      <c r="AJ17" s="3"/>
      <c r="AK17" s="8"/>
    </row>
    <row r="18" spans="2:37" ht="14.2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2:37" ht="14.25" x14ac:dyDescent="0.25">
      <c r="L19" s="5"/>
      <c r="M19" s="5"/>
      <c r="N19" s="5"/>
      <c r="O19" s="5"/>
      <c r="P19" s="5"/>
      <c r="Q19" s="5"/>
      <c r="R19" s="5"/>
    </row>
    <row r="20" spans="2:37" s="73" customFormat="1" ht="24.95" customHeight="1" x14ac:dyDescent="0.25">
      <c r="B20" s="63" t="s">
        <v>209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25"/>
      <c r="AC20" s="3"/>
      <c r="AD20" s="3"/>
      <c r="AE20" s="3"/>
      <c r="AF20" s="3"/>
      <c r="AG20" s="3"/>
      <c r="AH20" s="3"/>
      <c r="AI20" s="3"/>
      <c r="AJ20" s="3"/>
      <c r="AK20" s="25"/>
    </row>
    <row r="21" spans="2:37" s="17" customFormat="1" ht="15" customHeight="1" x14ac:dyDescent="0.25">
      <c r="B21" s="146" t="s">
        <v>22</v>
      </c>
      <c r="C21" s="152" t="s">
        <v>55</v>
      </c>
      <c r="D21" s="152"/>
      <c r="E21" s="150" t="s">
        <v>2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AB21" s="8"/>
      <c r="AC21" s="3"/>
      <c r="AD21" s="3"/>
      <c r="AE21" s="3"/>
      <c r="AF21" s="3"/>
      <c r="AG21" s="3"/>
      <c r="AH21" s="3"/>
      <c r="AI21" s="3"/>
      <c r="AJ21" s="3"/>
      <c r="AK21" s="8"/>
    </row>
    <row r="22" spans="2:37" s="17" customFormat="1" ht="24.75" customHeight="1" x14ac:dyDescent="0.25">
      <c r="B22" s="147"/>
      <c r="C22" s="153"/>
      <c r="D22" s="153"/>
      <c r="E22" s="155" t="s">
        <v>16</v>
      </c>
      <c r="F22" s="155"/>
      <c r="G22" s="155" t="s">
        <v>57</v>
      </c>
      <c r="H22" s="155"/>
      <c r="I22" s="155" t="s">
        <v>153</v>
      </c>
      <c r="J22" s="155"/>
      <c r="K22" s="155" t="s">
        <v>18</v>
      </c>
      <c r="L22" s="155"/>
      <c r="M22" s="155" t="s">
        <v>19</v>
      </c>
      <c r="N22" s="155"/>
      <c r="O22" s="155" t="s">
        <v>56</v>
      </c>
      <c r="P22" s="155"/>
      <c r="Q22" s="155" t="s">
        <v>48</v>
      </c>
      <c r="R22" s="155"/>
      <c r="S22" s="155" t="s">
        <v>21</v>
      </c>
      <c r="T22" s="155"/>
      <c r="AB22" s="8"/>
      <c r="AC22" s="3"/>
      <c r="AD22" s="3"/>
      <c r="AE22" s="3"/>
      <c r="AF22" s="3"/>
      <c r="AG22" s="3"/>
      <c r="AH22" s="3"/>
      <c r="AI22" s="3"/>
      <c r="AJ22" s="3"/>
      <c r="AK22" s="8"/>
    </row>
    <row r="23" spans="2:37" s="17" customFormat="1" ht="35.25" customHeight="1" x14ac:dyDescent="0.25">
      <c r="B23" s="66"/>
      <c r="C23" s="67" t="s">
        <v>268</v>
      </c>
      <c r="D23" s="68" t="s">
        <v>170</v>
      </c>
      <c r="E23" s="67" t="s">
        <v>268</v>
      </c>
      <c r="F23" s="68" t="s">
        <v>170</v>
      </c>
      <c r="G23" s="67" t="s">
        <v>268</v>
      </c>
      <c r="H23" s="68" t="s">
        <v>170</v>
      </c>
      <c r="I23" s="67" t="s">
        <v>268</v>
      </c>
      <c r="J23" s="68" t="s">
        <v>170</v>
      </c>
      <c r="K23" s="67" t="s">
        <v>268</v>
      </c>
      <c r="L23" s="68" t="s">
        <v>170</v>
      </c>
      <c r="M23" s="67" t="s">
        <v>268</v>
      </c>
      <c r="N23" s="68" t="s">
        <v>170</v>
      </c>
      <c r="O23" s="67" t="s">
        <v>268</v>
      </c>
      <c r="P23" s="68" t="s">
        <v>170</v>
      </c>
      <c r="Q23" s="67" t="s">
        <v>268</v>
      </c>
      <c r="R23" s="68" t="s">
        <v>170</v>
      </c>
      <c r="S23" s="67" t="s">
        <v>268</v>
      </c>
      <c r="T23" s="68" t="s">
        <v>170</v>
      </c>
      <c r="AB23" s="8"/>
      <c r="AC23" s="3"/>
      <c r="AD23" s="3"/>
      <c r="AE23" s="3"/>
      <c r="AF23" s="3"/>
      <c r="AG23" s="3"/>
      <c r="AH23" s="3"/>
      <c r="AI23" s="3"/>
      <c r="AJ23" s="3"/>
      <c r="AK23" s="8"/>
    </row>
    <row r="24" spans="2:37" s="17" customFormat="1" ht="12.75" x14ac:dyDescent="0.25">
      <c r="B24" s="17" t="s">
        <v>3</v>
      </c>
      <c r="C24" s="26">
        <f>$G$61</f>
        <v>523159</v>
      </c>
      <c r="D24" s="19">
        <f>(G61-F61)/F61</f>
        <v>9.3786130491050612E-2</v>
      </c>
      <c r="E24" s="26">
        <f>$G$53</f>
        <v>71154</v>
      </c>
      <c r="F24" s="19">
        <f>(G53-F53)/F53</f>
        <v>0.19947404797626472</v>
      </c>
      <c r="G24" s="26">
        <f>$G$54</f>
        <v>252851</v>
      </c>
      <c r="H24" s="19">
        <f>(G54-F54)/F54</f>
        <v>8.8209851305115022E-2</v>
      </c>
      <c r="I24" s="26">
        <f>$G$55</f>
        <v>79946</v>
      </c>
      <c r="J24" s="19">
        <f>(G55-F55)/F55</f>
        <v>5.2544269633335527E-2</v>
      </c>
      <c r="K24" s="26">
        <f>$G$56</f>
        <v>23180</v>
      </c>
      <c r="L24" s="19">
        <f>(G56-F56)/F56</f>
        <v>0.168523466249937</v>
      </c>
      <c r="M24" s="26">
        <f>$G$57</f>
        <v>42410</v>
      </c>
      <c r="N24" s="19">
        <f>(G57-F57)/F57</f>
        <v>0.11558291245791245</v>
      </c>
      <c r="O24" s="26">
        <f>$G$58</f>
        <v>24908</v>
      </c>
      <c r="P24" s="19">
        <f>(G58-F58)/F58</f>
        <v>-0.11052387244223834</v>
      </c>
      <c r="Q24" s="26">
        <f>$G$59</f>
        <v>28279</v>
      </c>
      <c r="R24" s="19">
        <f>(G59-F59)/F59</f>
        <v>0.15514072137576079</v>
      </c>
      <c r="S24" s="26">
        <f>$G$60</f>
        <v>431</v>
      </c>
      <c r="T24" s="19">
        <f>(G60-F60)/F60</f>
        <v>0.29429429429429427</v>
      </c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2:37" s="17" customFormat="1" ht="12.75" x14ac:dyDescent="0.25">
      <c r="B25" s="17" t="s">
        <v>4</v>
      </c>
      <c r="C25" s="28">
        <f>$G$84</f>
        <v>96062</v>
      </c>
      <c r="D25" s="19">
        <f>(G84-F84)/F84</f>
        <v>5.1052562475381855E-2</v>
      </c>
      <c r="E25" s="28">
        <f>$G$76</f>
        <v>13089</v>
      </c>
      <c r="F25" s="19">
        <f>(G76-F76)/F76</f>
        <v>0.17295456582131016</v>
      </c>
      <c r="G25" s="28">
        <f>$G$77</f>
        <v>48329</v>
      </c>
      <c r="H25" s="19">
        <f>(G77-F77)/F77</f>
        <v>6.6135756987492009E-2</v>
      </c>
      <c r="I25" s="28">
        <f>$G$78</f>
        <v>14831</v>
      </c>
      <c r="J25" s="19">
        <f>(G78-F78)/F78</f>
        <v>1.4709906951286262E-2</v>
      </c>
      <c r="K25" s="28">
        <f>$G$79</f>
        <v>3193</v>
      </c>
      <c r="L25" s="19">
        <f>(G79-F79)/F79</f>
        <v>0.20354315868827741</v>
      </c>
      <c r="M25" s="28">
        <f>$G$80</f>
        <v>8660</v>
      </c>
      <c r="N25" s="19">
        <f>(G80-F80)/F80</f>
        <v>-1.0624928595909973E-2</v>
      </c>
      <c r="O25" s="28">
        <f>$G$81</f>
        <v>4243</v>
      </c>
      <c r="P25" s="19">
        <f>(G81-F81)/F81</f>
        <v>-0.17306567920483337</v>
      </c>
      <c r="Q25" s="28">
        <f>$G$82</f>
        <v>3688</v>
      </c>
      <c r="R25" s="19">
        <f>(G82-F82)/F82</f>
        <v>-1.7057569296375266E-2</v>
      </c>
      <c r="S25" s="28">
        <f>$G$83</f>
        <v>29</v>
      </c>
      <c r="T25" s="19">
        <f>(G83-F83)/F83</f>
        <v>28</v>
      </c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2:37" s="17" customFormat="1" ht="15" customHeight="1" x14ac:dyDescent="0.25">
      <c r="B26" s="69"/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2:37" s="17" customFormat="1" ht="15" customHeight="1" x14ac:dyDescent="0.25">
      <c r="B27" s="17" t="s">
        <v>53</v>
      </c>
      <c r="C27" s="26">
        <f>$G$107</f>
        <v>15862</v>
      </c>
      <c r="D27" s="19">
        <f>(G107-F107)/F107</f>
        <v>6.6066267894347733E-2</v>
      </c>
      <c r="E27" s="26">
        <f>$G$99</f>
        <v>2181</v>
      </c>
      <c r="F27" s="19">
        <f>(G99-F99)/F99</f>
        <v>6.6503667481662587E-2</v>
      </c>
      <c r="G27" s="26">
        <f>$G$100</f>
        <v>8058</v>
      </c>
      <c r="H27" s="19">
        <f>(G100-F100)/F100</f>
        <v>8.4668192219679639E-2</v>
      </c>
      <c r="I27" s="26">
        <f>$G$101</f>
        <v>2096</v>
      </c>
      <c r="J27" s="19">
        <f>(G101-F101)/F101</f>
        <v>8.4886128364389232E-2</v>
      </c>
      <c r="K27" s="26">
        <f>$G$102</f>
        <v>529</v>
      </c>
      <c r="L27" s="19">
        <f>(G102-F102)/F102</f>
        <v>4.96031746031746E-2</v>
      </c>
      <c r="M27" s="26">
        <f>$G$103</f>
        <v>1651</v>
      </c>
      <c r="N27" s="19">
        <f>(G103-F103)/F103</f>
        <v>2.546583850931677E-2</v>
      </c>
      <c r="O27" s="26">
        <f>$G$104</f>
        <v>878</v>
      </c>
      <c r="P27" s="19">
        <f>(G104-F104)/F104</f>
        <v>-0.19301470588235295</v>
      </c>
      <c r="Q27" s="26">
        <f>$G$105</f>
        <v>465</v>
      </c>
      <c r="R27" s="19">
        <f>(G105-F105)/F105</f>
        <v>0.72222222222222221</v>
      </c>
      <c r="S27" s="26">
        <f>$G$106</f>
        <v>4</v>
      </c>
      <c r="T27" s="19">
        <f>(G106-F106)/F106</f>
        <v>3</v>
      </c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2:37" s="17" customFormat="1" ht="12.75" x14ac:dyDescent="0.25">
      <c r="B28" s="17" t="s">
        <v>5</v>
      </c>
      <c r="C28" s="26">
        <f>$G$130</f>
        <v>43108</v>
      </c>
      <c r="D28" s="19">
        <f>(G130-F130)/F130</f>
        <v>5.8072750478621572E-2</v>
      </c>
      <c r="E28" s="26">
        <f>$G$122</f>
        <v>6760</v>
      </c>
      <c r="F28" s="19">
        <f>(G122-F122)/F122</f>
        <v>0.25394175477647934</v>
      </c>
      <c r="G28" s="26">
        <f>$G$123</f>
        <v>20055</v>
      </c>
      <c r="H28" s="19">
        <f>(G123-F123)/F123</f>
        <v>4.4476850164053956E-2</v>
      </c>
      <c r="I28" s="26">
        <f>$G$124</f>
        <v>8105</v>
      </c>
      <c r="J28" s="19">
        <f>(G124-F124)/F124</f>
        <v>3.923579946146942E-2</v>
      </c>
      <c r="K28" s="26">
        <f>$G$125</f>
        <v>1497</v>
      </c>
      <c r="L28" s="19">
        <f>(G125-F125)/F125</f>
        <v>0.18715305313243458</v>
      </c>
      <c r="M28" s="26">
        <f>$G$126</f>
        <v>2563</v>
      </c>
      <c r="N28" s="19">
        <f>(G126-F126)/F126</f>
        <v>5.3431976983148374E-2</v>
      </c>
      <c r="O28" s="26">
        <f>$G$127</f>
        <v>1818</v>
      </c>
      <c r="P28" s="19">
        <f>(G127-F127)/F127</f>
        <v>-0.17811934900542495</v>
      </c>
      <c r="Q28" s="26">
        <f>$G$128</f>
        <v>2298</v>
      </c>
      <c r="R28" s="19">
        <f>(G128-F128)/F128</f>
        <v>-6.0122699386503067E-2</v>
      </c>
      <c r="S28" s="26">
        <f>$G$129</f>
        <v>12</v>
      </c>
      <c r="T28" s="19" t="s">
        <v>146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2:37" s="17" customFormat="1" ht="12.75" x14ac:dyDescent="0.25">
      <c r="B29" s="17" t="s">
        <v>6</v>
      </c>
      <c r="C29" s="26">
        <f>$G$153</f>
        <v>20302</v>
      </c>
      <c r="D29" s="19">
        <f>(G153-F153)/F153</f>
        <v>8.1965465785546796E-2</v>
      </c>
      <c r="E29" s="26">
        <f>$G$145</f>
        <v>1983</v>
      </c>
      <c r="F29" s="19">
        <f>(G145-F145)/F145</f>
        <v>0.25824873096446699</v>
      </c>
      <c r="G29" s="26">
        <f>$G$146</f>
        <v>12240</v>
      </c>
      <c r="H29" s="19">
        <f>(G146-F146)/F146</f>
        <v>0.14983560356975106</v>
      </c>
      <c r="I29" s="26">
        <f>$G$147</f>
        <v>1212</v>
      </c>
      <c r="J29" s="19">
        <f>(G147-F147)/F147</f>
        <v>-0.14225053078556263</v>
      </c>
      <c r="K29" s="26">
        <f>$G$148</f>
        <v>649</v>
      </c>
      <c r="L29" s="19">
        <f>(G148-F148)/F148</f>
        <v>0.32991803278688525</v>
      </c>
      <c r="M29" s="26">
        <f>$G$149</f>
        <v>3086</v>
      </c>
      <c r="N29" s="19">
        <f>(G149-F149)/F149</f>
        <v>-8.5087459235102289E-2</v>
      </c>
      <c r="O29" s="26">
        <f>$G$150</f>
        <v>724</v>
      </c>
      <c r="P29" s="19">
        <f>(G150-F150)/F150</f>
        <v>-0.21898597626752966</v>
      </c>
      <c r="Q29" s="26">
        <f>$G$151</f>
        <v>402</v>
      </c>
      <c r="R29" s="19">
        <f>(G151-F151)/F151</f>
        <v>0.17543859649122806</v>
      </c>
      <c r="S29" s="26">
        <f>$G$152</f>
        <v>6</v>
      </c>
      <c r="T29" s="19" t="s">
        <v>146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2:37" s="17" customFormat="1" ht="12.75" x14ac:dyDescent="0.25">
      <c r="B30" s="70" t="s">
        <v>7</v>
      </c>
      <c r="C30" s="28">
        <f>$G$176</f>
        <v>16790</v>
      </c>
      <c r="D30" s="19">
        <f>(G176-F176)/F176</f>
        <v>-1.2991593674681088E-2</v>
      </c>
      <c r="E30" s="28">
        <f>$G$168</f>
        <v>2165</v>
      </c>
      <c r="F30" s="19">
        <f>(G168-F168)/F168</f>
        <v>8.3837913367489515E-3</v>
      </c>
      <c r="G30" s="28">
        <f>$G$169</f>
        <v>7976</v>
      </c>
      <c r="H30" s="19">
        <f>(G169-F169)/F169</f>
        <v>-9.9304865938430985E-3</v>
      </c>
      <c r="I30" s="28">
        <f>$G$170</f>
        <v>3418</v>
      </c>
      <c r="J30" s="16">
        <f>(G170-F170)/F170</f>
        <v>-1.5552995391705069E-2</v>
      </c>
      <c r="K30" s="28">
        <f>$G$171</f>
        <v>518</v>
      </c>
      <c r="L30" s="16">
        <f>(G171-F171)/F171</f>
        <v>0.29499999999999998</v>
      </c>
      <c r="M30" s="28">
        <f>$G$172</f>
        <v>1360</v>
      </c>
      <c r="N30" s="16">
        <f>(G172-F172)/F172</f>
        <v>1.7202692595362751E-2</v>
      </c>
      <c r="O30" s="28">
        <f>$G$173</f>
        <v>823</v>
      </c>
      <c r="P30" s="16">
        <f>(G173-F173)/F173</f>
        <v>-8.9601769911504425E-2</v>
      </c>
      <c r="Q30" s="28">
        <f>$G$174</f>
        <v>523</v>
      </c>
      <c r="R30" s="16">
        <f>(G174-F174)/F174</f>
        <v>-0.24748201438848921</v>
      </c>
      <c r="S30" s="28">
        <f>$G$175</f>
        <v>7</v>
      </c>
      <c r="T30" s="16" t="s">
        <v>146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2:37" s="17" customFormat="1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AB31" s="8"/>
      <c r="AC31" s="118"/>
      <c r="AD31" s="119"/>
      <c r="AE31" s="118"/>
      <c r="AF31" s="119"/>
      <c r="AG31" s="118"/>
      <c r="AH31" s="119"/>
      <c r="AI31" s="8"/>
      <c r="AJ31" s="8"/>
      <c r="AK31" s="8"/>
    </row>
    <row r="32" spans="2:37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35"/>
      <c r="AD32" s="119"/>
      <c r="AE32" s="118"/>
      <c r="AF32" s="119"/>
      <c r="AG32" s="118"/>
      <c r="AH32" s="119"/>
      <c r="AI32" s="119"/>
      <c r="AJ32" s="118"/>
    </row>
    <row r="33" spans="2:37" ht="14.25" x14ac:dyDescent="0.25">
      <c r="L33" s="2"/>
      <c r="M33" s="2"/>
      <c r="N33" s="2"/>
      <c r="O33" s="2"/>
      <c r="P33" s="2"/>
      <c r="Q33" s="2"/>
      <c r="R33" s="2"/>
      <c r="U33" s="35"/>
      <c r="AH33" s="25"/>
      <c r="AI33" s="119"/>
      <c r="AJ33" s="118"/>
    </row>
    <row r="34" spans="2:37" s="73" customFormat="1" ht="24.95" customHeight="1" x14ac:dyDescent="0.25">
      <c r="B34" s="63" t="s">
        <v>210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25"/>
      <c r="AC34" s="102"/>
      <c r="AD34" s="102"/>
      <c r="AE34" s="102"/>
      <c r="AF34" s="102"/>
      <c r="AG34" s="102"/>
      <c r="AH34" s="8"/>
      <c r="AI34" s="25"/>
      <c r="AJ34" s="25"/>
      <c r="AK34" s="25"/>
    </row>
    <row r="35" spans="2:37" s="17" customFormat="1" ht="15" customHeight="1" x14ac:dyDescent="0.25">
      <c r="B35" s="146" t="s">
        <v>22</v>
      </c>
      <c r="C35" s="152" t="s">
        <v>55</v>
      </c>
      <c r="D35" s="152"/>
      <c r="E35" s="150" t="s">
        <v>2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2:37" s="17" customFormat="1" ht="24.75" customHeight="1" x14ac:dyDescent="0.25">
      <c r="B36" s="147"/>
      <c r="C36" s="153"/>
      <c r="D36" s="153"/>
      <c r="E36" s="155" t="s">
        <v>16</v>
      </c>
      <c r="F36" s="155"/>
      <c r="G36" s="155" t="s">
        <v>57</v>
      </c>
      <c r="H36" s="155"/>
      <c r="I36" s="155" t="s">
        <v>153</v>
      </c>
      <c r="J36" s="155"/>
      <c r="K36" s="155" t="s">
        <v>18</v>
      </c>
      <c r="L36" s="155"/>
      <c r="M36" s="155" t="s">
        <v>19</v>
      </c>
      <c r="N36" s="155"/>
      <c r="O36" s="155" t="s">
        <v>56</v>
      </c>
      <c r="P36" s="155"/>
      <c r="Q36" s="155" t="s">
        <v>48</v>
      </c>
      <c r="R36" s="155"/>
      <c r="S36" s="155" t="s">
        <v>21</v>
      </c>
      <c r="T36" s="155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2:37" s="17" customFormat="1" ht="35.25" customHeight="1" x14ac:dyDescent="0.25">
      <c r="B37" s="66"/>
      <c r="C37" s="67" t="s">
        <v>268</v>
      </c>
      <c r="D37" s="68" t="s">
        <v>169</v>
      </c>
      <c r="E37" s="67" t="s">
        <v>268</v>
      </c>
      <c r="F37" s="68" t="s">
        <v>169</v>
      </c>
      <c r="G37" s="67" t="s">
        <v>268</v>
      </c>
      <c r="H37" s="68" t="s">
        <v>169</v>
      </c>
      <c r="I37" s="67" t="s">
        <v>268</v>
      </c>
      <c r="J37" s="68" t="s">
        <v>169</v>
      </c>
      <c r="K37" s="67" t="s">
        <v>268</v>
      </c>
      <c r="L37" s="68" t="s">
        <v>169</v>
      </c>
      <c r="M37" s="67" t="s">
        <v>268</v>
      </c>
      <c r="N37" s="68" t="s">
        <v>169</v>
      </c>
      <c r="O37" s="67" t="s">
        <v>268</v>
      </c>
      <c r="P37" s="68" t="s">
        <v>169</v>
      </c>
      <c r="Q37" s="67" t="s">
        <v>268</v>
      </c>
      <c r="R37" s="68" t="s">
        <v>169</v>
      </c>
      <c r="S37" s="67" t="s">
        <v>268</v>
      </c>
      <c r="T37" s="68" t="s">
        <v>169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2:37" s="17" customFormat="1" ht="12.75" x14ac:dyDescent="0.25">
      <c r="B38" s="17" t="s">
        <v>3</v>
      </c>
      <c r="C38" s="26">
        <f>$G$61</f>
        <v>523159</v>
      </c>
      <c r="D38" s="31">
        <f>G61-F61</f>
        <v>44858</v>
      </c>
      <c r="E38" s="26">
        <f>$G$53</f>
        <v>71154</v>
      </c>
      <c r="F38" s="31">
        <f>G53-F53</f>
        <v>11833</v>
      </c>
      <c r="G38" s="26">
        <f>$G$54</f>
        <v>252851</v>
      </c>
      <c r="H38" s="31">
        <f>G54-F54</f>
        <v>20496</v>
      </c>
      <c r="I38" s="26">
        <f>$G$55</f>
        <v>79946</v>
      </c>
      <c r="J38" s="31">
        <f>G55-F55</f>
        <v>3991</v>
      </c>
      <c r="K38" s="26">
        <f>$G$56</f>
        <v>23180</v>
      </c>
      <c r="L38" s="31">
        <f>G56-F56</f>
        <v>3343</v>
      </c>
      <c r="M38" s="26">
        <f>$G$57</f>
        <v>42410</v>
      </c>
      <c r="N38" s="31">
        <f>G57-F57</f>
        <v>4394</v>
      </c>
      <c r="O38" s="26">
        <f>$G$58</f>
        <v>24908</v>
      </c>
      <c r="P38" s="31">
        <f>G58-F58</f>
        <v>-3095</v>
      </c>
      <c r="Q38" s="26">
        <f>$G$59</f>
        <v>28279</v>
      </c>
      <c r="R38" s="31">
        <f>G59-F59</f>
        <v>3798</v>
      </c>
      <c r="S38" s="26">
        <f>$G$60</f>
        <v>431</v>
      </c>
      <c r="T38" s="31">
        <f>G60-F60</f>
        <v>98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2:37" s="17" customFormat="1" ht="12.75" x14ac:dyDescent="0.25">
      <c r="B39" s="17" t="s">
        <v>4</v>
      </c>
      <c r="C39" s="28">
        <f>$G$84</f>
        <v>96062</v>
      </c>
      <c r="D39" s="31">
        <f>G84-F84</f>
        <v>4666</v>
      </c>
      <c r="E39" s="28">
        <f>$G$76</f>
        <v>13089</v>
      </c>
      <c r="F39" s="31">
        <f>G76-F76</f>
        <v>1930</v>
      </c>
      <c r="G39" s="28">
        <f>$G$77</f>
        <v>48329</v>
      </c>
      <c r="H39" s="31">
        <f>G77-F77</f>
        <v>2998</v>
      </c>
      <c r="I39" s="28">
        <f>$G$78</f>
        <v>14831</v>
      </c>
      <c r="J39" s="31">
        <f>G78-F78</f>
        <v>215</v>
      </c>
      <c r="K39" s="28">
        <f>$G$79</f>
        <v>3193</v>
      </c>
      <c r="L39" s="31">
        <f>G79-F79</f>
        <v>540</v>
      </c>
      <c r="M39" s="28">
        <f>$G$80</f>
        <v>8660</v>
      </c>
      <c r="N39" s="31">
        <f>G80-F80</f>
        <v>-93</v>
      </c>
      <c r="O39" s="28">
        <f>$G$81</f>
        <v>4243</v>
      </c>
      <c r="P39" s="31">
        <f>G81-F81</f>
        <v>-888</v>
      </c>
      <c r="Q39" s="28">
        <f>$G$82</f>
        <v>3688</v>
      </c>
      <c r="R39" s="31">
        <f>G82-F82</f>
        <v>-64</v>
      </c>
      <c r="S39" s="28">
        <f>$G$83</f>
        <v>29</v>
      </c>
      <c r="T39" s="31">
        <f>G83-F83</f>
        <v>28</v>
      </c>
      <c r="V39" s="11"/>
      <c r="W39" s="11"/>
      <c r="X39" s="12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2:37" s="17" customFormat="1" ht="15" customHeight="1" x14ac:dyDescent="0.25">
      <c r="B40" s="69"/>
      <c r="C40" s="144" t="s">
        <v>14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2:37" s="17" customFormat="1" ht="15" customHeight="1" x14ac:dyDescent="0.25">
      <c r="B41" s="17" t="s">
        <v>53</v>
      </c>
      <c r="C41" s="26">
        <f>$G$107</f>
        <v>15862</v>
      </c>
      <c r="D41" s="31">
        <f>G107-F107</f>
        <v>983</v>
      </c>
      <c r="E41" s="26">
        <f>$G$99</f>
        <v>2181</v>
      </c>
      <c r="F41" s="31">
        <f>G99-F99</f>
        <v>136</v>
      </c>
      <c r="G41" s="26">
        <f>$G$100</f>
        <v>8058</v>
      </c>
      <c r="H41" s="31">
        <f>G100-F100</f>
        <v>629</v>
      </c>
      <c r="I41" s="26">
        <f>$G$101</f>
        <v>2096</v>
      </c>
      <c r="J41" s="31">
        <f>G101-F101</f>
        <v>164</v>
      </c>
      <c r="K41" s="26">
        <f>$G$102</f>
        <v>529</v>
      </c>
      <c r="L41" s="31">
        <f>G102-F102</f>
        <v>25</v>
      </c>
      <c r="M41" s="26">
        <f>$G$103</f>
        <v>1651</v>
      </c>
      <c r="N41" s="31">
        <f>G103-F103</f>
        <v>41</v>
      </c>
      <c r="O41" s="26">
        <f>$G$104</f>
        <v>878</v>
      </c>
      <c r="P41" s="31">
        <f>G104-F104</f>
        <v>-210</v>
      </c>
      <c r="Q41" s="26">
        <f>$G$105</f>
        <v>465</v>
      </c>
      <c r="R41" s="31">
        <f>G105-F105</f>
        <v>195</v>
      </c>
      <c r="S41" s="26">
        <f>$G$106</f>
        <v>4</v>
      </c>
      <c r="T41" s="31">
        <f>G106-F106</f>
        <v>3</v>
      </c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2:37" s="17" customFormat="1" ht="12.75" x14ac:dyDescent="0.25">
      <c r="B42" s="17" t="s">
        <v>5</v>
      </c>
      <c r="C42" s="26">
        <f>$G$130</f>
        <v>43108</v>
      </c>
      <c r="D42" s="31">
        <f>G130-F130</f>
        <v>2366</v>
      </c>
      <c r="E42" s="26">
        <f>$G$122</f>
        <v>6760</v>
      </c>
      <c r="F42" s="31">
        <f>G122-F122</f>
        <v>1369</v>
      </c>
      <c r="G42" s="26">
        <f>$G$123</f>
        <v>20055</v>
      </c>
      <c r="H42" s="31">
        <f>G123-F123</f>
        <v>854</v>
      </c>
      <c r="I42" s="26">
        <f>$G$124</f>
        <v>8105</v>
      </c>
      <c r="J42" s="31">
        <f>G124-F124</f>
        <v>306</v>
      </c>
      <c r="K42" s="26">
        <f>$G$125</f>
        <v>1497</v>
      </c>
      <c r="L42" s="31">
        <f>G125-F125</f>
        <v>236</v>
      </c>
      <c r="M42" s="26">
        <f>$G$126</f>
        <v>2563</v>
      </c>
      <c r="N42" s="31">
        <f>G126-F126</f>
        <v>130</v>
      </c>
      <c r="O42" s="26">
        <f>$G$127</f>
        <v>1818</v>
      </c>
      <c r="P42" s="31">
        <f>G127-F127</f>
        <v>-394</v>
      </c>
      <c r="Q42" s="26">
        <f>$G$128</f>
        <v>2298</v>
      </c>
      <c r="R42" s="31">
        <f>G128-F128</f>
        <v>-147</v>
      </c>
      <c r="S42" s="26">
        <f>$G$129</f>
        <v>12</v>
      </c>
      <c r="T42" s="31">
        <f>G129-F129</f>
        <v>12</v>
      </c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2:37" s="17" customFormat="1" ht="12.75" x14ac:dyDescent="0.25">
      <c r="B43" s="17" t="s">
        <v>6</v>
      </c>
      <c r="C43" s="26">
        <f>$G$153</f>
        <v>20302</v>
      </c>
      <c r="D43" s="31">
        <f>G153-F153</f>
        <v>1538</v>
      </c>
      <c r="E43" s="26">
        <f>$G$145</f>
        <v>1983</v>
      </c>
      <c r="F43" s="31">
        <f>G145-F145</f>
        <v>407</v>
      </c>
      <c r="G43" s="26">
        <f>$G$146</f>
        <v>12240</v>
      </c>
      <c r="H43" s="31">
        <f>G146-F146</f>
        <v>1595</v>
      </c>
      <c r="I43" s="26">
        <f>$G$147</f>
        <v>1212</v>
      </c>
      <c r="J43" s="31">
        <f>G147-F147</f>
        <v>-201</v>
      </c>
      <c r="K43" s="26">
        <f>$G$148</f>
        <v>649</v>
      </c>
      <c r="L43" s="31">
        <f>G148-F148</f>
        <v>161</v>
      </c>
      <c r="M43" s="26">
        <f>$G$149</f>
        <v>3086</v>
      </c>
      <c r="N43" s="31">
        <f>G149-F149</f>
        <v>-287</v>
      </c>
      <c r="O43" s="26">
        <f>$G$150</f>
        <v>724</v>
      </c>
      <c r="P43" s="31">
        <f>G150-F150</f>
        <v>-203</v>
      </c>
      <c r="Q43" s="26">
        <f>$G$151</f>
        <v>402</v>
      </c>
      <c r="R43" s="31">
        <f>G151-F151</f>
        <v>60</v>
      </c>
      <c r="S43" s="26">
        <f>$G$152</f>
        <v>6</v>
      </c>
      <c r="T43" s="31">
        <f>G152-F152</f>
        <v>6</v>
      </c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2:37" s="17" customFormat="1" ht="12.75" x14ac:dyDescent="0.25">
      <c r="B44" s="70" t="s">
        <v>7</v>
      </c>
      <c r="C44" s="28">
        <f>$G$176</f>
        <v>16790</v>
      </c>
      <c r="D44" s="31">
        <f>G176-F176</f>
        <v>-221</v>
      </c>
      <c r="E44" s="28">
        <f>$G$168</f>
        <v>2165</v>
      </c>
      <c r="F44" s="31">
        <f>G168-F168</f>
        <v>18</v>
      </c>
      <c r="G44" s="28">
        <f>$G$169</f>
        <v>7976</v>
      </c>
      <c r="H44" s="74">
        <f>G169-F169</f>
        <v>-80</v>
      </c>
      <c r="I44" s="28">
        <f>$G$170</f>
        <v>3418</v>
      </c>
      <c r="J44" s="74">
        <f>G170-F170</f>
        <v>-54</v>
      </c>
      <c r="K44" s="28">
        <f>$G$171</f>
        <v>518</v>
      </c>
      <c r="L44" s="74">
        <f>G171-F171</f>
        <v>118</v>
      </c>
      <c r="M44" s="28">
        <f>$G$172</f>
        <v>1360</v>
      </c>
      <c r="N44" s="74">
        <f>G172-F172</f>
        <v>23</v>
      </c>
      <c r="O44" s="28">
        <f>$G$173</f>
        <v>823</v>
      </c>
      <c r="P44" s="74">
        <f>G173-F173</f>
        <v>-81</v>
      </c>
      <c r="Q44" s="28">
        <f>$G$174</f>
        <v>523</v>
      </c>
      <c r="R44" s="74">
        <f>G174-F174</f>
        <v>-172</v>
      </c>
      <c r="S44" s="28">
        <f>$G$175</f>
        <v>7</v>
      </c>
      <c r="T44" s="74">
        <f>G175-F175</f>
        <v>7</v>
      </c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2:37" s="17" customFormat="1" ht="24.95" customHeight="1" x14ac:dyDescent="0.2">
      <c r="B45" s="71" t="s">
        <v>47</v>
      </c>
      <c r="C45" s="72"/>
      <c r="D45" s="72"/>
      <c r="E45" s="72"/>
      <c r="F45" s="72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2:37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35"/>
      <c r="AH46" s="118"/>
      <c r="AI46" s="119"/>
      <c r="AJ46" s="118"/>
    </row>
    <row r="47" spans="2:37" ht="14.25" customHeight="1" x14ac:dyDescent="0.25">
      <c r="B47" s="145" t="s">
        <v>257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</row>
    <row r="48" spans="2:37" ht="14.25" customHeight="1" x14ac:dyDescent="0.25"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</row>
    <row r="49" spans="1:27" ht="14.25" customHeight="1" x14ac:dyDescent="0.25"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</row>
    <row r="51" spans="1:27" s="8" customFormat="1" ht="24.95" customHeight="1" x14ac:dyDescent="0.25">
      <c r="B51" s="1" t="s">
        <v>287</v>
      </c>
    </row>
    <row r="52" spans="1:27" s="8" customFormat="1" ht="25.5" x14ac:dyDescent="0.25">
      <c r="B52" s="9" t="s">
        <v>10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1:27" s="8" customFormat="1" ht="12.75" x14ac:dyDescent="0.25">
      <c r="B53" s="8" t="s">
        <v>16</v>
      </c>
      <c r="C53" s="104">
        <f>'[1]1. Forme contrattuali'!C4</f>
        <v>55967</v>
      </c>
      <c r="D53" s="104">
        <f>'[1]1. Forme contrattuali'!D4</f>
        <v>64026</v>
      </c>
      <c r="E53" s="104">
        <f>'[1]1. Forme contrattuali'!E4</f>
        <v>51826</v>
      </c>
      <c r="F53" s="104">
        <f>'[1]1. Forme contrattuali'!F4</f>
        <v>59321</v>
      </c>
      <c r="G53" s="104">
        <f>'[1]1. Forme contrattuali'!G4</f>
        <v>71154</v>
      </c>
      <c r="H53" s="107">
        <f t="shared" ref="H53:H61" si="1">G53-C53</f>
        <v>15187</v>
      </c>
      <c r="I53" s="108">
        <f t="shared" ref="I53:I61" si="2">(G53-C53)/C53</f>
        <v>0.27135633498311507</v>
      </c>
    </row>
    <row r="54" spans="1:27" s="8" customFormat="1" ht="12.75" x14ac:dyDescent="0.25">
      <c r="B54" s="8" t="s">
        <v>17</v>
      </c>
      <c r="C54" s="104">
        <f>'[1]1. Forme contrattuali'!C5</f>
        <v>223059</v>
      </c>
      <c r="D54" s="104">
        <f>'[1]1. Forme contrattuali'!D5</f>
        <v>225603</v>
      </c>
      <c r="E54" s="104">
        <f>'[1]1. Forme contrattuali'!E5</f>
        <v>192054</v>
      </c>
      <c r="F54" s="104">
        <f>'[1]1. Forme contrattuali'!F5</f>
        <v>232355</v>
      </c>
      <c r="G54" s="104">
        <f>'[1]1. Forme contrattuali'!G5</f>
        <v>252851</v>
      </c>
      <c r="H54" s="107">
        <f t="shared" si="1"/>
        <v>29792</v>
      </c>
      <c r="I54" s="108">
        <f t="shared" si="2"/>
        <v>0.1335610757691911</v>
      </c>
    </row>
    <row r="55" spans="1:27" s="8" customFormat="1" ht="12.75" x14ac:dyDescent="0.25">
      <c r="B55" s="8" t="s">
        <v>153</v>
      </c>
      <c r="C55" s="104">
        <f>'[1]1. Forme contrattuali'!C6</f>
        <v>94419</v>
      </c>
      <c r="D55" s="104">
        <f>'[1]1. Forme contrattuali'!D6</f>
        <v>75861</v>
      </c>
      <c r="E55" s="104">
        <f>'[1]1. Forme contrattuali'!E6</f>
        <v>63134</v>
      </c>
      <c r="F55" s="104">
        <f>'[1]1. Forme contrattuali'!F6</f>
        <v>75955</v>
      </c>
      <c r="G55" s="104">
        <f>'[1]1. Forme contrattuali'!G6</f>
        <v>79946</v>
      </c>
      <c r="H55" s="107">
        <f t="shared" si="1"/>
        <v>-14473</v>
      </c>
      <c r="I55" s="108">
        <f t="shared" si="2"/>
        <v>-0.15328482614727967</v>
      </c>
    </row>
    <row r="56" spans="1:27" s="8" customFormat="1" ht="12.75" x14ac:dyDescent="0.25">
      <c r="B56" s="8" t="s">
        <v>18</v>
      </c>
      <c r="C56" s="104">
        <f>'[1]1. Forme contrattuali'!C7</f>
        <v>20585</v>
      </c>
      <c r="D56" s="104">
        <f>'[1]1. Forme contrattuali'!D7</f>
        <v>22613</v>
      </c>
      <c r="E56" s="104">
        <f>'[1]1. Forme contrattuali'!E7</f>
        <v>14718</v>
      </c>
      <c r="F56" s="104">
        <f>'[1]1. Forme contrattuali'!F7</f>
        <v>19837</v>
      </c>
      <c r="G56" s="104">
        <f>'[1]1. Forme contrattuali'!G7</f>
        <v>23180</v>
      </c>
      <c r="H56" s="107">
        <f t="shared" si="1"/>
        <v>2595</v>
      </c>
      <c r="I56" s="108">
        <f t="shared" si="2"/>
        <v>0.12606266699052709</v>
      </c>
    </row>
    <row r="57" spans="1:27" s="8" customFormat="1" ht="12.75" x14ac:dyDescent="0.25">
      <c r="B57" s="8" t="s">
        <v>19</v>
      </c>
      <c r="C57" s="104">
        <f>'[1]1. Forme contrattuali'!C8</f>
        <v>41981</v>
      </c>
      <c r="D57" s="104">
        <f>'[1]1. Forme contrattuali'!D8</f>
        <v>44806</v>
      </c>
      <c r="E57" s="104">
        <f>'[1]1. Forme contrattuali'!E8</f>
        <v>30117</v>
      </c>
      <c r="F57" s="104">
        <f>'[1]1. Forme contrattuali'!F8</f>
        <v>38016</v>
      </c>
      <c r="G57" s="104">
        <f>'[1]1. Forme contrattuali'!G8</f>
        <v>42410</v>
      </c>
      <c r="H57" s="107">
        <f t="shared" si="1"/>
        <v>429</v>
      </c>
      <c r="I57" s="108">
        <f t="shared" si="2"/>
        <v>1.0218908553869607E-2</v>
      </c>
    </row>
    <row r="58" spans="1:27" s="8" customFormat="1" ht="12.75" x14ac:dyDescent="0.25">
      <c r="B58" s="8" t="s">
        <v>20</v>
      </c>
      <c r="C58" s="104">
        <f>'[1]1. Forme contrattuali'!C9</f>
        <v>25036</v>
      </c>
      <c r="D58" s="104">
        <f>'[1]1. Forme contrattuali'!D9</f>
        <v>25531</v>
      </c>
      <c r="E58" s="104">
        <f>'[1]1. Forme contrattuali'!E9</f>
        <v>36670</v>
      </c>
      <c r="F58" s="104">
        <f>'[1]1. Forme contrattuali'!F9</f>
        <v>28003</v>
      </c>
      <c r="G58" s="104">
        <f>'[1]1. Forme contrattuali'!G9</f>
        <v>24908</v>
      </c>
      <c r="H58" s="107">
        <f t="shared" si="1"/>
        <v>-128</v>
      </c>
      <c r="I58" s="108">
        <f t="shared" si="2"/>
        <v>-5.1126378015657449E-3</v>
      </c>
    </row>
    <row r="59" spans="1:27" s="8" customFormat="1" ht="12.75" x14ac:dyDescent="0.25">
      <c r="B59" s="8" t="s">
        <v>48</v>
      </c>
      <c r="C59" s="104">
        <f>'[1]1. Forme contrattuali'!C10</f>
        <v>28459</v>
      </c>
      <c r="D59" s="104">
        <f>'[1]1. Forme contrattuali'!D10</f>
        <v>27876</v>
      </c>
      <c r="E59" s="104">
        <f>'[1]1. Forme contrattuali'!E10</f>
        <v>21020</v>
      </c>
      <c r="F59" s="104">
        <f>'[1]1. Forme contrattuali'!F10</f>
        <v>24481</v>
      </c>
      <c r="G59" s="104">
        <f>'[1]1. Forme contrattuali'!G10</f>
        <v>28279</v>
      </c>
      <c r="H59" s="107">
        <f t="shared" si="1"/>
        <v>-180</v>
      </c>
      <c r="I59" s="108">
        <f t="shared" si="2"/>
        <v>-6.3248884359956431E-3</v>
      </c>
    </row>
    <row r="60" spans="1:27" s="8" customFormat="1" ht="12.75" x14ac:dyDescent="0.25">
      <c r="B60" s="8" t="s">
        <v>21</v>
      </c>
      <c r="C60" s="104">
        <f>'[1]1. Forme contrattuali'!C11</f>
        <v>203</v>
      </c>
      <c r="D60" s="104">
        <f>'[1]1. Forme contrattuali'!D11</f>
        <v>308</v>
      </c>
      <c r="E60" s="104">
        <f>'[1]1. Forme contrattuali'!E11</f>
        <v>291</v>
      </c>
      <c r="F60" s="104">
        <f>'[1]1. Forme contrattuali'!F11</f>
        <v>333</v>
      </c>
      <c r="G60" s="104">
        <f>'[1]1. Forme contrattuali'!G11</f>
        <v>431</v>
      </c>
      <c r="H60" s="107">
        <f t="shared" si="1"/>
        <v>228</v>
      </c>
      <c r="I60" s="108">
        <f t="shared" si="2"/>
        <v>1.1231527093596059</v>
      </c>
    </row>
    <row r="61" spans="1:27" s="8" customFormat="1" ht="12.75" x14ac:dyDescent="0.25">
      <c r="B61" s="109" t="s">
        <v>26</v>
      </c>
      <c r="C61" s="110">
        <f>SUM(C53:C60)</f>
        <v>489709</v>
      </c>
      <c r="D61" s="110">
        <f t="shared" ref="D61:E61" si="3">SUM(D53:D60)</f>
        <v>486624</v>
      </c>
      <c r="E61" s="110">
        <f t="shared" si="3"/>
        <v>409830</v>
      </c>
      <c r="F61" s="110">
        <f>SUM(F53:F60)</f>
        <v>478301</v>
      </c>
      <c r="G61" s="110">
        <f>SUM(G53:G60)</f>
        <v>523159</v>
      </c>
      <c r="H61" s="111">
        <f t="shared" si="1"/>
        <v>33450</v>
      </c>
      <c r="I61" s="112">
        <f t="shared" si="2"/>
        <v>6.83058714461037E-2</v>
      </c>
    </row>
    <row r="62" spans="1:27" s="8" customFormat="1" ht="24.95" customHeight="1" x14ac:dyDescent="0.2">
      <c r="B62" s="21" t="s">
        <v>47</v>
      </c>
      <c r="C62" s="113"/>
      <c r="D62" s="113"/>
      <c r="E62" s="113"/>
      <c r="G62" s="113"/>
      <c r="H62" s="114"/>
      <c r="I62" s="115"/>
    </row>
    <row r="63" spans="1:27" s="8" customFormat="1" ht="12.75" x14ac:dyDescent="0.25">
      <c r="B63" s="79"/>
      <c r="C63" s="128"/>
      <c r="D63" s="128"/>
      <c r="E63" s="128"/>
      <c r="F63" s="79"/>
      <c r="G63" s="128"/>
      <c r="H63" s="129"/>
      <c r="I63" s="108"/>
    </row>
    <row r="64" spans="1:27" s="8" customFormat="1" ht="12.75" x14ac:dyDescent="0.25">
      <c r="A64" s="8" t="s">
        <v>49</v>
      </c>
      <c r="B64" s="79"/>
      <c r="C64" s="125">
        <v>2018</v>
      </c>
      <c r="D64" s="125">
        <v>2019</v>
      </c>
      <c r="E64" s="125">
        <v>2020</v>
      </c>
      <c r="F64" s="125">
        <v>2021</v>
      </c>
      <c r="G64" s="125">
        <v>2022</v>
      </c>
      <c r="H64" s="129"/>
      <c r="I64" s="108"/>
    </row>
    <row r="65" spans="2:9" s="8" customFormat="1" ht="12.75" x14ac:dyDescent="0.25">
      <c r="B65" s="79" t="s">
        <v>16</v>
      </c>
      <c r="C65" s="126">
        <f>C53/$C$53*100</f>
        <v>100</v>
      </c>
      <c r="D65" s="126">
        <f t="shared" ref="D65:E65" si="4">D53/$C$53*100</f>
        <v>114.39955688173389</v>
      </c>
      <c r="E65" s="126">
        <f t="shared" si="4"/>
        <v>92.600997016098773</v>
      </c>
      <c r="F65" s="126">
        <f>F53/$C$53*100</f>
        <v>105.99281719584755</v>
      </c>
      <c r="G65" s="126">
        <f>G53/$C$53*100</f>
        <v>127.13563349831149</v>
      </c>
      <c r="H65" s="129"/>
      <c r="I65" s="108"/>
    </row>
    <row r="66" spans="2:9" s="8" customFormat="1" ht="12.75" x14ac:dyDescent="0.25">
      <c r="B66" s="79" t="s">
        <v>17</v>
      </c>
      <c r="C66" s="126">
        <f>C54/$C$54*100</f>
        <v>100</v>
      </c>
      <c r="D66" s="126">
        <f t="shared" ref="D66:E66" si="5">D54/$C$54*100</f>
        <v>101.14050542681532</v>
      </c>
      <c r="E66" s="126">
        <f t="shared" si="5"/>
        <v>86.1000901106882</v>
      </c>
      <c r="F66" s="126">
        <f>F54/$C$54*100</f>
        <v>104.16750725144468</v>
      </c>
      <c r="G66" s="126">
        <f>G54/$C$54*100</f>
        <v>113.35610757691911</v>
      </c>
      <c r="H66" s="129"/>
      <c r="I66" s="108"/>
    </row>
    <row r="67" spans="2:9" s="8" customFormat="1" ht="12.75" x14ac:dyDescent="0.25">
      <c r="B67" s="79" t="s">
        <v>153</v>
      </c>
      <c r="C67" s="126">
        <f>C55/$C$55*100</f>
        <v>100</v>
      </c>
      <c r="D67" s="126">
        <f t="shared" ref="D67:E67" si="6">D55/$C$55*100</f>
        <v>80.345057668477736</v>
      </c>
      <c r="E67" s="126">
        <f t="shared" si="6"/>
        <v>66.86577913343713</v>
      </c>
      <c r="F67" s="126">
        <f>F55/$C$55*100</f>
        <v>80.444613901862965</v>
      </c>
      <c r="G67" s="126">
        <f>G55/$C$55*100</f>
        <v>84.67151738527204</v>
      </c>
      <c r="H67" s="129"/>
      <c r="I67" s="108"/>
    </row>
    <row r="68" spans="2:9" s="8" customFormat="1" ht="12.75" x14ac:dyDescent="0.25">
      <c r="B68" s="79" t="s">
        <v>18</v>
      </c>
      <c r="C68" s="126">
        <f>C56/$C$56*100</f>
        <v>100</v>
      </c>
      <c r="D68" s="126">
        <f t="shared" ref="D68:E68" si="7">D56/$C$56*100</f>
        <v>109.8518338596065</v>
      </c>
      <c r="E68" s="126">
        <f t="shared" si="7"/>
        <v>71.498664075783338</v>
      </c>
      <c r="F68" s="126">
        <f>F56/$C$56*100</f>
        <v>96.366286130677679</v>
      </c>
      <c r="G68" s="126">
        <f>G56/$C$56*100</f>
        <v>112.60626669905271</v>
      </c>
      <c r="H68" s="129"/>
      <c r="I68" s="108"/>
    </row>
    <row r="69" spans="2:9" s="3" customFormat="1" x14ac:dyDescent="0.25">
      <c r="B69" s="79" t="s">
        <v>19</v>
      </c>
      <c r="C69" s="126">
        <f>C57/$C$57*100</f>
        <v>100</v>
      </c>
      <c r="D69" s="126">
        <f t="shared" ref="D69:E69" si="8">D57/$C$57*100</f>
        <v>106.72923465377195</v>
      </c>
      <c r="E69" s="126">
        <f t="shared" si="8"/>
        <v>71.739596484123766</v>
      </c>
      <c r="F69" s="126">
        <f>F57/$C$57*100</f>
        <v>90.555251185059902</v>
      </c>
      <c r="G69" s="126">
        <f>G57/$C$57*100</f>
        <v>101.02189085538696</v>
      </c>
      <c r="H69" s="80"/>
    </row>
    <row r="70" spans="2:9" s="3" customFormat="1" x14ac:dyDescent="0.25">
      <c r="B70" s="79" t="s">
        <v>20</v>
      </c>
      <c r="C70" s="126">
        <f>C58/$C$58*100</f>
        <v>100</v>
      </c>
      <c r="D70" s="126">
        <f t="shared" ref="D70:E70" si="9">D58/$C$58*100</f>
        <v>101.97715289982425</v>
      </c>
      <c r="E70" s="126">
        <f t="shared" si="9"/>
        <v>146.46908451829367</v>
      </c>
      <c r="F70" s="126">
        <f>F58/$C$58*100</f>
        <v>111.8509346540981</v>
      </c>
      <c r="G70" s="126">
        <f>G58/$C$58*100</f>
        <v>99.488736219843418</v>
      </c>
      <c r="H70" s="80"/>
    </row>
    <row r="71" spans="2:9" s="3" customFormat="1" x14ac:dyDescent="0.25">
      <c r="B71" s="79" t="s">
        <v>48</v>
      </c>
      <c r="C71" s="126">
        <f>C59/$C$59*100</f>
        <v>100</v>
      </c>
      <c r="D71" s="126">
        <f t="shared" ref="D71:E71" si="10">D59/$C$59*100</f>
        <v>97.951438912119187</v>
      </c>
      <c r="E71" s="126">
        <f t="shared" si="10"/>
        <v>73.860641624793573</v>
      </c>
      <c r="F71" s="126">
        <f>F59/$C$59*100</f>
        <v>86.021996556449636</v>
      </c>
      <c r="G71" s="126">
        <f>G59/$C$59*100</f>
        <v>99.36751115640044</v>
      </c>
      <c r="H71" s="80"/>
    </row>
    <row r="72" spans="2:9" s="3" customFormat="1" x14ac:dyDescent="0.25">
      <c r="B72" s="80"/>
      <c r="C72" s="80"/>
      <c r="D72" s="80"/>
      <c r="E72" s="80"/>
      <c r="F72" s="80"/>
      <c r="G72" s="80"/>
      <c r="H72" s="80"/>
    </row>
    <row r="73" spans="2:9" s="3" customFormat="1" x14ac:dyDescent="0.25"/>
    <row r="74" spans="2:9" s="8" customFormat="1" ht="24.95" customHeight="1" x14ac:dyDescent="0.25">
      <c r="B74" s="1" t="s">
        <v>288</v>
      </c>
    </row>
    <row r="75" spans="2:9" s="8" customFormat="1" ht="25.5" x14ac:dyDescent="0.25">
      <c r="B75" s="9" t="s">
        <v>15</v>
      </c>
      <c r="C75" s="105">
        <v>2018</v>
      </c>
      <c r="D75" s="105">
        <v>2019</v>
      </c>
      <c r="E75" s="105">
        <v>2020</v>
      </c>
      <c r="F75" s="105">
        <v>2021</v>
      </c>
      <c r="G75" s="105">
        <v>2022</v>
      </c>
      <c r="H75" s="106" t="s">
        <v>171</v>
      </c>
      <c r="I75" s="106" t="s">
        <v>172</v>
      </c>
    </row>
    <row r="76" spans="2:9" s="8" customFormat="1" ht="12.75" x14ac:dyDescent="0.25">
      <c r="B76" s="8" t="s">
        <v>16</v>
      </c>
      <c r="C76" s="104">
        <f>'[1]1. Forme contrattuali'!C18</f>
        <v>10142</v>
      </c>
      <c r="D76" s="104">
        <f>'[1]1. Forme contrattuali'!D18</f>
        <v>11877</v>
      </c>
      <c r="E76" s="104">
        <f>'[1]1. Forme contrattuali'!E18</f>
        <v>9551</v>
      </c>
      <c r="F76" s="104">
        <f>'[1]1. Forme contrattuali'!F18</f>
        <v>11159</v>
      </c>
      <c r="G76" s="104">
        <f>'[1]1. Forme contrattuali'!G18</f>
        <v>13089</v>
      </c>
      <c r="H76" s="107">
        <f t="shared" ref="H76:H84" si="11">G76-C76</f>
        <v>2947</v>
      </c>
      <c r="I76" s="108">
        <f t="shared" ref="I76:I84" si="12">(G76-C76)/C76</f>
        <v>0.29057385131137842</v>
      </c>
    </row>
    <row r="77" spans="2:9" s="8" customFormat="1" ht="12.75" x14ac:dyDescent="0.25">
      <c r="B77" s="8" t="s">
        <v>17</v>
      </c>
      <c r="C77" s="104">
        <f>'[1]1. Forme contrattuali'!C19</f>
        <v>44931</v>
      </c>
      <c r="D77" s="104">
        <f>'[1]1. Forme contrattuali'!D19</f>
        <v>44247</v>
      </c>
      <c r="E77" s="104">
        <f>'[1]1. Forme contrattuali'!E19</f>
        <v>37715</v>
      </c>
      <c r="F77" s="104">
        <f>'[1]1. Forme contrattuali'!F19</f>
        <v>45331</v>
      </c>
      <c r="G77" s="104">
        <f>'[1]1. Forme contrattuali'!G19</f>
        <v>48329</v>
      </c>
      <c r="H77" s="107">
        <f t="shared" si="11"/>
        <v>3398</v>
      </c>
      <c r="I77" s="108">
        <f t="shared" si="12"/>
        <v>7.5627072622465555E-2</v>
      </c>
    </row>
    <row r="78" spans="2:9" s="8" customFormat="1" ht="12.75" x14ac:dyDescent="0.25">
      <c r="B78" s="8" t="s">
        <v>153</v>
      </c>
      <c r="C78" s="104">
        <f>'[1]1. Forme contrattuali'!C20</f>
        <v>13232</v>
      </c>
      <c r="D78" s="104">
        <f>'[1]1. Forme contrattuali'!D20</f>
        <v>10374</v>
      </c>
      <c r="E78" s="104">
        <f>'[1]1. Forme contrattuali'!E20</f>
        <v>9726</v>
      </c>
      <c r="F78" s="104">
        <f>'[1]1. Forme contrattuali'!F20</f>
        <v>14616</v>
      </c>
      <c r="G78" s="104">
        <f>'[1]1. Forme contrattuali'!G20</f>
        <v>14831</v>
      </c>
      <c r="H78" s="107">
        <f t="shared" si="11"/>
        <v>1599</v>
      </c>
      <c r="I78" s="108">
        <f t="shared" si="12"/>
        <v>0.12084340991535671</v>
      </c>
    </row>
    <row r="79" spans="2:9" s="8" customFormat="1" ht="12.75" x14ac:dyDescent="0.25">
      <c r="B79" s="8" t="s">
        <v>18</v>
      </c>
      <c r="C79" s="104">
        <f>'[1]1. Forme contrattuali'!C21</f>
        <v>2821</v>
      </c>
      <c r="D79" s="104">
        <f>'[1]1. Forme contrattuali'!D21</f>
        <v>3192</v>
      </c>
      <c r="E79" s="104">
        <f>'[1]1. Forme contrattuali'!E21</f>
        <v>2013</v>
      </c>
      <c r="F79" s="104">
        <f>'[1]1. Forme contrattuali'!F21</f>
        <v>2653</v>
      </c>
      <c r="G79" s="104">
        <f>'[1]1. Forme contrattuali'!G21</f>
        <v>3193</v>
      </c>
      <c r="H79" s="107">
        <f t="shared" si="11"/>
        <v>372</v>
      </c>
      <c r="I79" s="108">
        <f t="shared" si="12"/>
        <v>0.13186813186813187</v>
      </c>
    </row>
    <row r="80" spans="2:9" s="8" customFormat="1" ht="12.75" x14ac:dyDescent="0.25">
      <c r="B80" s="8" t="s">
        <v>19</v>
      </c>
      <c r="C80" s="104">
        <f>'[1]1. Forme contrattuali'!C22</f>
        <v>8325</v>
      </c>
      <c r="D80" s="104">
        <f>'[1]1. Forme contrattuali'!D22</f>
        <v>8471</v>
      </c>
      <c r="E80" s="104">
        <f>'[1]1. Forme contrattuali'!E22</f>
        <v>6914</v>
      </c>
      <c r="F80" s="104">
        <f>'[1]1. Forme contrattuali'!F22</f>
        <v>8753</v>
      </c>
      <c r="G80" s="104">
        <f>'[1]1. Forme contrattuali'!G22</f>
        <v>8660</v>
      </c>
      <c r="H80" s="107">
        <f t="shared" si="11"/>
        <v>335</v>
      </c>
      <c r="I80" s="108">
        <f t="shared" si="12"/>
        <v>4.0240240240240241E-2</v>
      </c>
    </row>
    <row r="81" spans="2:9" s="8" customFormat="1" ht="12.75" x14ac:dyDescent="0.25">
      <c r="B81" s="8" t="s">
        <v>20</v>
      </c>
      <c r="C81" s="104">
        <f>'[1]1. Forme contrattuali'!C23</f>
        <v>3990</v>
      </c>
      <c r="D81" s="104">
        <f>'[1]1. Forme contrattuali'!D23</f>
        <v>4224</v>
      </c>
      <c r="E81" s="104">
        <f>'[1]1. Forme contrattuali'!E23</f>
        <v>6548</v>
      </c>
      <c r="F81" s="104">
        <f>'[1]1. Forme contrattuali'!F23</f>
        <v>5131</v>
      </c>
      <c r="G81" s="104">
        <f>'[1]1. Forme contrattuali'!G23</f>
        <v>4243</v>
      </c>
      <c r="H81" s="107">
        <f t="shared" si="11"/>
        <v>253</v>
      </c>
      <c r="I81" s="108">
        <f t="shared" si="12"/>
        <v>6.340852130325815E-2</v>
      </c>
    </row>
    <row r="82" spans="2:9" s="8" customFormat="1" ht="12.75" x14ac:dyDescent="0.25">
      <c r="B82" s="8" t="s">
        <v>48</v>
      </c>
      <c r="C82" s="104">
        <f>'[1]1. Forme contrattuali'!C24</f>
        <v>4233</v>
      </c>
      <c r="D82" s="104">
        <f>'[1]1. Forme contrattuali'!D24</f>
        <v>4221</v>
      </c>
      <c r="E82" s="104">
        <f>'[1]1. Forme contrattuali'!E24</f>
        <v>3092</v>
      </c>
      <c r="F82" s="104">
        <f>'[1]1. Forme contrattuali'!F24</f>
        <v>3752</v>
      </c>
      <c r="G82" s="104">
        <f>'[1]1. Forme contrattuali'!G24</f>
        <v>3688</v>
      </c>
      <c r="H82" s="107">
        <f t="shared" si="11"/>
        <v>-545</v>
      </c>
      <c r="I82" s="108">
        <f t="shared" si="12"/>
        <v>-0.12875029529884244</v>
      </c>
    </row>
    <row r="83" spans="2:9" s="8" customFormat="1" ht="12.75" x14ac:dyDescent="0.25">
      <c r="B83" s="8" t="s">
        <v>21</v>
      </c>
      <c r="C83" s="104">
        <f>'[1]1. Forme contrattuali'!C25</f>
        <v>4</v>
      </c>
      <c r="D83" s="104">
        <f>'[1]1. Forme contrattuali'!D25</f>
        <v>0</v>
      </c>
      <c r="E83" s="104">
        <f>'[1]1. Forme contrattuali'!E25</f>
        <v>0</v>
      </c>
      <c r="F83" s="104">
        <f>'[1]1. Forme contrattuali'!F25</f>
        <v>1</v>
      </c>
      <c r="G83" s="104">
        <f>'[1]1. Forme contrattuali'!G25</f>
        <v>29</v>
      </c>
      <c r="H83" s="107">
        <f t="shared" si="11"/>
        <v>25</v>
      </c>
      <c r="I83" s="108">
        <f t="shared" si="12"/>
        <v>6.25</v>
      </c>
    </row>
    <row r="84" spans="2:9" s="8" customFormat="1" ht="12.75" x14ac:dyDescent="0.25">
      <c r="B84" s="109" t="s">
        <v>26</v>
      </c>
      <c r="C84" s="110">
        <f>SUM(C76:C83)</f>
        <v>87678</v>
      </c>
      <c r="D84" s="110">
        <f t="shared" ref="D84:E84" si="13">SUM(D76:D83)</f>
        <v>86606</v>
      </c>
      <c r="E84" s="110">
        <f t="shared" si="13"/>
        <v>75559</v>
      </c>
      <c r="F84" s="110">
        <f>SUM(F76:F83)</f>
        <v>91396</v>
      </c>
      <c r="G84" s="110">
        <f>SUM(G76:G83)</f>
        <v>96062</v>
      </c>
      <c r="H84" s="111">
        <f t="shared" si="11"/>
        <v>8384</v>
      </c>
      <c r="I84" s="112">
        <f t="shared" si="12"/>
        <v>9.562261912908597E-2</v>
      </c>
    </row>
    <row r="85" spans="2:9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</row>
    <row r="86" spans="2:9" s="8" customFormat="1" ht="12.75" x14ac:dyDescent="0.25">
      <c r="C86" s="104"/>
      <c r="D86" s="104"/>
      <c r="E86" s="104"/>
      <c r="F86" s="104"/>
      <c r="G86" s="104"/>
      <c r="H86" s="107"/>
      <c r="I86" s="108"/>
    </row>
    <row r="87" spans="2:9" s="8" customFormat="1" ht="12.75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9"/>
      <c r="I87" s="108"/>
    </row>
    <row r="88" spans="2:9" s="8" customFormat="1" ht="12.75" x14ac:dyDescent="0.25">
      <c r="B88" s="79" t="s">
        <v>16</v>
      </c>
      <c r="C88" s="126">
        <f>C76/$C$76*100</f>
        <v>100</v>
      </c>
      <c r="D88" s="126">
        <f t="shared" ref="D88:E88" si="14">D76/$C$76*100</f>
        <v>117.10707947150463</v>
      </c>
      <c r="E88" s="126">
        <f t="shared" si="14"/>
        <v>94.172746992703608</v>
      </c>
      <c r="F88" s="126">
        <f>F76/$C$76*100</f>
        <v>110.02760796687043</v>
      </c>
      <c r="G88" s="126">
        <f>G76/$C$76*100</f>
        <v>129.05738513113783</v>
      </c>
      <c r="H88" s="129"/>
      <c r="I88" s="108"/>
    </row>
    <row r="89" spans="2:9" s="8" customFormat="1" ht="12.75" x14ac:dyDescent="0.25">
      <c r="B89" s="79" t="s">
        <v>17</v>
      </c>
      <c r="C89" s="126">
        <f>C77/$C$77*100</f>
        <v>100</v>
      </c>
      <c r="D89" s="126">
        <f t="shared" ref="D89:E89" si="15">D77/$C$77*100</f>
        <v>98.477665754156376</v>
      </c>
      <c r="E89" s="126">
        <f t="shared" si="15"/>
        <v>83.939818833322207</v>
      </c>
      <c r="F89" s="126">
        <f>F77/$C$77*100</f>
        <v>100.8902539449378</v>
      </c>
      <c r="G89" s="126">
        <f>G77/$C$77*100</f>
        <v>107.56270726224655</v>
      </c>
      <c r="H89" s="129"/>
      <c r="I89" s="108"/>
    </row>
    <row r="90" spans="2:9" s="8" customFormat="1" ht="12.75" x14ac:dyDescent="0.25">
      <c r="B90" s="79" t="s">
        <v>153</v>
      </c>
      <c r="C90" s="126">
        <f>C78/$C$78*100</f>
        <v>100</v>
      </c>
      <c r="D90" s="126">
        <f t="shared" ref="D90:E90" si="16">D78/$C$78*100</f>
        <v>78.400846432889963</v>
      </c>
      <c r="E90" s="126">
        <f t="shared" si="16"/>
        <v>73.503627569528419</v>
      </c>
      <c r="F90" s="126">
        <f>F78/$C$78*100</f>
        <v>110.45949214026602</v>
      </c>
      <c r="G90" s="126">
        <f>G78/$C$78*100</f>
        <v>112.08434099153568</v>
      </c>
      <c r="H90" s="129"/>
      <c r="I90" s="108"/>
    </row>
    <row r="91" spans="2:9" s="8" customFormat="1" ht="12.75" x14ac:dyDescent="0.25">
      <c r="B91" s="79" t="s">
        <v>18</v>
      </c>
      <c r="C91" s="126">
        <f>C79/$C$79*100</f>
        <v>100</v>
      </c>
      <c r="D91" s="126">
        <f t="shared" ref="D91:E91" si="17">D79/$C$79*100</f>
        <v>113.151364764268</v>
      </c>
      <c r="E91" s="126">
        <f t="shared" si="17"/>
        <v>71.357674583481028</v>
      </c>
      <c r="F91" s="126">
        <f>F79/$C$79*100</f>
        <v>94.044665012406952</v>
      </c>
      <c r="G91" s="126">
        <f>G79/$C$79*100</f>
        <v>113.18681318681318</v>
      </c>
      <c r="H91" s="129"/>
      <c r="I91" s="108"/>
    </row>
    <row r="92" spans="2:9" s="3" customFormat="1" x14ac:dyDescent="0.25">
      <c r="B92" s="79" t="s">
        <v>19</v>
      </c>
      <c r="C92" s="126">
        <f>C80/$C$80*100</f>
        <v>100</v>
      </c>
      <c r="D92" s="126">
        <f t="shared" ref="D92:E92" si="18">D80/$C$80*100</f>
        <v>101.75375375375376</v>
      </c>
      <c r="E92" s="126">
        <f t="shared" si="18"/>
        <v>83.051051051051047</v>
      </c>
      <c r="F92" s="126">
        <f>F80/$C$80*100</f>
        <v>105.14114114114115</v>
      </c>
      <c r="G92" s="126">
        <f>G80/$C$80*100</f>
        <v>104.02402402402402</v>
      </c>
      <c r="H92" s="80"/>
    </row>
    <row r="93" spans="2:9" s="3" customFormat="1" x14ac:dyDescent="0.25">
      <c r="B93" s="79" t="s">
        <v>20</v>
      </c>
      <c r="C93" s="126">
        <f>C81/$C$81*100</f>
        <v>100</v>
      </c>
      <c r="D93" s="126">
        <f t="shared" ref="D93:E93" si="19">D81/$C$81*100</f>
        <v>105.86466165413533</v>
      </c>
      <c r="E93" s="126">
        <f t="shared" si="19"/>
        <v>164.11027568922304</v>
      </c>
      <c r="F93" s="126">
        <f>F81/$C$81*100</f>
        <v>128.59649122807016</v>
      </c>
      <c r="G93" s="126">
        <f>G81/$C$81*100</f>
        <v>106.34085213032583</v>
      </c>
      <c r="H93" s="80"/>
    </row>
    <row r="94" spans="2:9" s="3" customFormat="1" x14ac:dyDescent="0.25">
      <c r="B94" s="79" t="s">
        <v>48</v>
      </c>
      <c r="C94" s="126">
        <f>C82/$C$82*100</f>
        <v>100</v>
      </c>
      <c r="D94" s="126">
        <f t="shared" ref="D94:E94" si="20">D82/$C$82*100</f>
        <v>99.716513111268597</v>
      </c>
      <c r="E94" s="126">
        <f t="shared" si="20"/>
        <v>73.045121663123084</v>
      </c>
      <c r="F94" s="126">
        <f>F82/$C$82*100</f>
        <v>88.636900543349867</v>
      </c>
      <c r="G94" s="126">
        <f>G82/$C$82*100</f>
        <v>87.124970470115755</v>
      </c>
      <c r="H94" s="80"/>
    </row>
    <row r="95" spans="2:9" s="3" customFormat="1" x14ac:dyDescent="0.25">
      <c r="B95" s="80"/>
      <c r="C95" s="80"/>
      <c r="D95" s="80"/>
      <c r="E95" s="80"/>
      <c r="F95" s="80"/>
      <c r="G95" s="80"/>
      <c r="H95" s="80"/>
    </row>
    <row r="96" spans="2:9" s="3" customFormat="1" x14ac:dyDescent="0.25">
      <c r="B96" s="8"/>
      <c r="C96" s="104"/>
      <c r="D96" s="104"/>
      <c r="E96" s="104"/>
      <c r="G96" s="104"/>
    </row>
    <row r="97" spans="2:9" s="8" customFormat="1" ht="24.95" customHeight="1" x14ac:dyDescent="0.25">
      <c r="B97" s="1" t="s">
        <v>289</v>
      </c>
    </row>
    <row r="98" spans="2:9" s="8" customFormat="1" ht="25.5" x14ac:dyDescent="0.25">
      <c r="B98" s="9" t="s">
        <v>54</v>
      </c>
      <c r="C98" s="105">
        <v>2018</v>
      </c>
      <c r="D98" s="105">
        <v>2019</v>
      </c>
      <c r="E98" s="105">
        <v>2020</v>
      </c>
      <c r="F98" s="105">
        <v>2021</v>
      </c>
      <c r="G98" s="105">
        <v>2022</v>
      </c>
      <c r="H98" s="106" t="s">
        <v>171</v>
      </c>
      <c r="I98" s="106" t="s">
        <v>172</v>
      </c>
    </row>
    <row r="99" spans="2:9" s="8" customFormat="1" ht="12.75" x14ac:dyDescent="0.25">
      <c r="B99" s="8" t="s">
        <v>16</v>
      </c>
      <c r="C99" s="104">
        <f>'[1]1. Forme contrattuali'!C32</f>
        <v>1593</v>
      </c>
      <c r="D99" s="104">
        <f>'[1]1. Forme contrattuali'!D32</f>
        <v>1896</v>
      </c>
      <c r="E99" s="104">
        <f>'[1]1. Forme contrattuali'!E32</f>
        <v>1376</v>
      </c>
      <c r="F99" s="104">
        <f>'[1]1. Forme contrattuali'!F32</f>
        <v>2045</v>
      </c>
      <c r="G99" s="104">
        <f>'[1]1. Forme contrattuali'!G32</f>
        <v>2181</v>
      </c>
      <c r="H99" s="107">
        <f t="shared" ref="H99:H107" si="21">G99-C99</f>
        <v>588</v>
      </c>
      <c r="I99" s="108">
        <f t="shared" ref="I99:I105" si="22">(G99-C99)/C99</f>
        <v>0.36911487758945388</v>
      </c>
    </row>
    <row r="100" spans="2:9" s="8" customFormat="1" ht="12.75" x14ac:dyDescent="0.25">
      <c r="B100" s="8" t="s">
        <v>17</v>
      </c>
      <c r="C100" s="104">
        <f>'[1]1. Forme contrattuali'!C33</f>
        <v>7540</v>
      </c>
      <c r="D100" s="104">
        <f>'[1]1. Forme contrattuali'!D33</f>
        <v>7292</v>
      </c>
      <c r="E100" s="104">
        <f>'[1]1. Forme contrattuali'!E33</f>
        <v>6219</v>
      </c>
      <c r="F100" s="104">
        <f>'[1]1. Forme contrattuali'!F33</f>
        <v>7429</v>
      </c>
      <c r="G100" s="104">
        <f>'[1]1. Forme contrattuali'!G33</f>
        <v>8058</v>
      </c>
      <c r="H100" s="107">
        <f t="shared" si="21"/>
        <v>518</v>
      </c>
      <c r="I100" s="108">
        <f t="shared" si="22"/>
        <v>6.8700265251989384E-2</v>
      </c>
    </row>
    <row r="101" spans="2:9" s="8" customFormat="1" ht="12.75" x14ac:dyDescent="0.25">
      <c r="B101" s="8" t="s">
        <v>153</v>
      </c>
      <c r="C101" s="104">
        <f>'[1]1. Forme contrattuali'!C34</f>
        <v>2380</v>
      </c>
      <c r="D101" s="104">
        <f>'[1]1. Forme contrattuali'!D34</f>
        <v>1775</v>
      </c>
      <c r="E101" s="104">
        <f>'[1]1. Forme contrattuali'!E34</f>
        <v>1534</v>
      </c>
      <c r="F101" s="104">
        <f>'[1]1. Forme contrattuali'!F34</f>
        <v>1932</v>
      </c>
      <c r="G101" s="104">
        <f>'[1]1. Forme contrattuali'!G34</f>
        <v>2096</v>
      </c>
      <c r="H101" s="107">
        <f t="shared" si="21"/>
        <v>-284</v>
      </c>
      <c r="I101" s="108">
        <f t="shared" si="22"/>
        <v>-0.11932773109243698</v>
      </c>
    </row>
    <row r="102" spans="2:9" s="8" customFormat="1" ht="12.75" x14ac:dyDescent="0.25">
      <c r="B102" s="8" t="s">
        <v>18</v>
      </c>
      <c r="C102" s="104">
        <f>'[1]1. Forme contrattuali'!C35</f>
        <v>525</v>
      </c>
      <c r="D102" s="104">
        <f>'[1]1. Forme contrattuali'!D35</f>
        <v>535</v>
      </c>
      <c r="E102" s="104">
        <f>'[1]1. Forme contrattuali'!E35</f>
        <v>347</v>
      </c>
      <c r="F102" s="104">
        <f>'[1]1. Forme contrattuali'!F35</f>
        <v>504</v>
      </c>
      <c r="G102" s="104">
        <f>'[1]1. Forme contrattuali'!G35</f>
        <v>529</v>
      </c>
      <c r="H102" s="107">
        <f t="shared" si="21"/>
        <v>4</v>
      </c>
      <c r="I102" s="108">
        <f t="shared" si="22"/>
        <v>7.619047619047619E-3</v>
      </c>
    </row>
    <row r="103" spans="2:9" s="8" customFormat="1" ht="12.75" x14ac:dyDescent="0.25">
      <c r="B103" s="8" t="s">
        <v>19</v>
      </c>
      <c r="C103" s="104">
        <f>'[1]1. Forme contrattuali'!C36</f>
        <v>1482</v>
      </c>
      <c r="D103" s="104">
        <f>'[1]1. Forme contrattuali'!D36</f>
        <v>1567</v>
      </c>
      <c r="E103" s="104">
        <f>'[1]1. Forme contrattuali'!E36</f>
        <v>1214</v>
      </c>
      <c r="F103" s="104">
        <f>'[1]1. Forme contrattuali'!F36</f>
        <v>1610</v>
      </c>
      <c r="G103" s="104">
        <f>'[1]1. Forme contrattuali'!G36</f>
        <v>1651</v>
      </c>
      <c r="H103" s="107">
        <f t="shared" si="21"/>
        <v>169</v>
      </c>
      <c r="I103" s="108">
        <f t="shared" si="22"/>
        <v>0.11403508771929824</v>
      </c>
    </row>
    <row r="104" spans="2:9" s="8" customFormat="1" ht="12.75" x14ac:dyDescent="0.25">
      <c r="B104" s="8" t="s">
        <v>20</v>
      </c>
      <c r="C104" s="104">
        <f>'[1]1. Forme contrattuali'!C37</f>
        <v>1040</v>
      </c>
      <c r="D104" s="104">
        <f>'[1]1. Forme contrattuali'!D37</f>
        <v>1076</v>
      </c>
      <c r="E104" s="104">
        <f>'[1]1. Forme contrattuali'!E37</f>
        <v>1446</v>
      </c>
      <c r="F104" s="104">
        <f>'[1]1. Forme contrattuali'!F37</f>
        <v>1088</v>
      </c>
      <c r="G104" s="104">
        <f>'[1]1. Forme contrattuali'!G37</f>
        <v>878</v>
      </c>
      <c r="H104" s="107">
        <f t="shared" si="21"/>
        <v>-162</v>
      </c>
      <c r="I104" s="108">
        <f t="shared" si="22"/>
        <v>-0.15576923076923077</v>
      </c>
    </row>
    <row r="105" spans="2:9" s="8" customFormat="1" ht="12.75" x14ac:dyDescent="0.25">
      <c r="B105" s="8" t="s">
        <v>48</v>
      </c>
      <c r="C105" s="104">
        <f>'[1]1. Forme contrattuali'!C38</f>
        <v>293</v>
      </c>
      <c r="D105" s="104">
        <f>'[1]1. Forme contrattuali'!D38</f>
        <v>277</v>
      </c>
      <c r="E105" s="104">
        <f>'[1]1. Forme contrattuali'!E38</f>
        <v>236</v>
      </c>
      <c r="F105" s="104">
        <f>'[1]1. Forme contrattuali'!F38</f>
        <v>270</v>
      </c>
      <c r="G105" s="104">
        <f>'[1]1. Forme contrattuali'!G38</f>
        <v>465</v>
      </c>
      <c r="H105" s="107">
        <f t="shared" si="21"/>
        <v>172</v>
      </c>
      <c r="I105" s="108">
        <f t="shared" si="22"/>
        <v>0.58703071672354945</v>
      </c>
    </row>
    <row r="106" spans="2:9" s="8" customFormat="1" ht="12.75" x14ac:dyDescent="0.25">
      <c r="B106" s="8" t="s">
        <v>21</v>
      </c>
      <c r="C106" s="104">
        <f>'[1]1. Forme contrattuali'!C39</f>
        <v>0</v>
      </c>
      <c r="D106" s="104">
        <f>'[1]1. Forme contrattuali'!D39</f>
        <v>0</v>
      </c>
      <c r="E106" s="104">
        <f>'[1]1. Forme contrattuali'!E39</f>
        <v>0</v>
      </c>
      <c r="F106" s="104">
        <f>'[1]1. Forme contrattuali'!F39</f>
        <v>1</v>
      </c>
      <c r="G106" s="104">
        <f>'[1]1. Forme contrattuali'!G39</f>
        <v>4</v>
      </c>
      <c r="H106" s="107">
        <f t="shared" si="21"/>
        <v>4</v>
      </c>
      <c r="I106" s="108" t="s">
        <v>146</v>
      </c>
    </row>
    <row r="107" spans="2:9" s="8" customFormat="1" ht="12.75" x14ac:dyDescent="0.25">
      <c r="B107" s="109" t="s">
        <v>26</v>
      </c>
      <c r="C107" s="110">
        <f>SUM(C99:C106)</f>
        <v>14853</v>
      </c>
      <c r="D107" s="110">
        <f t="shared" ref="D107:E107" si="23">SUM(D99:D106)</f>
        <v>14418</v>
      </c>
      <c r="E107" s="110">
        <f t="shared" si="23"/>
        <v>12372</v>
      </c>
      <c r="F107" s="110">
        <f>SUM(F99:F106)</f>
        <v>14879</v>
      </c>
      <c r="G107" s="110">
        <f>SUM(G99:G106)</f>
        <v>15862</v>
      </c>
      <c r="H107" s="111">
        <f t="shared" si="21"/>
        <v>1009</v>
      </c>
      <c r="I107" s="112">
        <f>(G107-C107)/C107</f>
        <v>6.7932404228102067E-2</v>
      </c>
    </row>
    <row r="108" spans="2:9" s="8" customFormat="1" ht="24.95" customHeight="1" x14ac:dyDescent="0.2">
      <c r="B108" s="21" t="s">
        <v>47</v>
      </c>
      <c r="C108" s="113"/>
      <c r="D108" s="113"/>
      <c r="E108" s="113"/>
      <c r="G108" s="113"/>
      <c r="H108" s="114"/>
      <c r="I108" s="115"/>
    </row>
    <row r="109" spans="2:9" s="8" customFormat="1" ht="12.75" x14ac:dyDescent="0.25">
      <c r="B109" s="79"/>
      <c r="C109" s="128"/>
      <c r="D109" s="128"/>
      <c r="E109" s="128"/>
      <c r="F109" s="79"/>
      <c r="G109" s="128"/>
      <c r="H109" s="129"/>
      <c r="I109" s="108"/>
    </row>
    <row r="110" spans="2:9" s="8" customFormat="1" ht="12.75" x14ac:dyDescent="0.25">
      <c r="B110" s="79"/>
      <c r="C110" s="125">
        <v>2018</v>
      </c>
      <c r="D110" s="125">
        <v>2019</v>
      </c>
      <c r="E110" s="125">
        <v>2020</v>
      </c>
      <c r="F110" s="125">
        <v>2021</v>
      </c>
      <c r="G110" s="125">
        <v>2022</v>
      </c>
      <c r="H110" s="129"/>
      <c r="I110" s="108"/>
    </row>
    <row r="111" spans="2:9" s="8" customFormat="1" ht="12.75" x14ac:dyDescent="0.25">
      <c r="B111" s="79" t="s">
        <v>16</v>
      </c>
      <c r="C111" s="126">
        <f>C99/$C$99*100</f>
        <v>100</v>
      </c>
      <c r="D111" s="126">
        <f t="shared" ref="D111:E111" si="24">D99/$C$99*100</f>
        <v>119.02071563088512</v>
      </c>
      <c r="E111" s="126">
        <f t="shared" si="24"/>
        <v>86.377903327055876</v>
      </c>
      <c r="F111" s="126">
        <f>F99/$C$99*100</f>
        <v>128.37413684871314</v>
      </c>
      <c r="G111" s="126">
        <f>G99/$C$99*100</f>
        <v>136.91148775894538</v>
      </c>
      <c r="H111" s="129"/>
      <c r="I111" s="108"/>
    </row>
    <row r="112" spans="2:9" s="8" customFormat="1" ht="12.75" x14ac:dyDescent="0.25">
      <c r="B112" s="79" t="s">
        <v>17</v>
      </c>
      <c r="C112" s="126">
        <f>C100/$C$100*100</f>
        <v>100</v>
      </c>
      <c r="D112" s="126">
        <f t="shared" ref="D112:E112" si="25">D100/$C$100*100</f>
        <v>96.710875331564978</v>
      </c>
      <c r="E112" s="126">
        <f t="shared" si="25"/>
        <v>82.480106100795751</v>
      </c>
      <c r="F112" s="126">
        <f>F100/$C$100*100</f>
        <v>98.527851458885934</v>
      </c>
      <c r="G112" s="126">
        <f>G100/$C$100*100</f>
        <v>106.87002652519895</v>
      </c>
      <c r="H112" s="129"/>
      <c r="I112" s="108"/>
    </row>
    <row r="113" spans="2:9" s="8" customFormat="1" ht="12.75" x14ac:dyDescent="0.25">
      <c r="B113" s="79" t="s">
        <v>153</v>
      </c>
      <c r="C113" s="126">
        <f>C101/$C$101*100</f>
        <v>100</v>
      </c>
      <c r="D113" s="126">
        <f t="shared" ref="D113:E113" si="26">D101/$C$101*100</f>
        <v>74.579831932773118</v>
      </c>
      <c r="E113" s="126">
        <f t="shared" si="26"/>
        <v>64.453781512605048</v>
      </c>
      <c r="F113" s="126">
        <f>F101/$C$101*100</f>
        <v>81.17647058823529</v>
      </c>
      <c r="G113" s="126">
        <f>G101/$C$101*100</f>
        <v>88.067226890756302</v>
      </c>
      <c r="H113" s="129"/>
      <c r="I113" s="108"/>
    </row>
    <row r="114" spans="2:9" s="8" customFormat="1" ht="12.75" x14ac:dyDescent="0.25">
      <c r="B114" s="79" t="s">
        <v>18</v>
      </c>
      <c r="C114" s="126">
        <f>C102/$C$102*100</f>
        <v>100</v>
      </c>
      <c r="D114" s="126">
        <f t="shared" ref="D114:E114" si="27">D102/$C$102*100</f>
        <v>101.9047619047619</v>
      </c>
      <c r="E114" s="126">
        <f t="shared" si="27"/>
        <v>66.095238095238102</v>
      </c>
      <c r="F114" s="126">
        <f>F102/$C$102*100</f>
        <v>96</v>
      </c>
      <c r="G114" s="126">
        <f>G102/$C$102*100</f>
        <v>100.76190476190476</v>
      </c>
      <c r="H114" s="129"/>
      <c r="I114" s="108"/>
    </row>
    <row r="115" spans="2:9" s="3" customFormat="1" x14ac:dyDescent="0.25">
      <c r="B115" s="79" t="s">
        <v>19</v>
      </c>
      <c r="C115" s="126">
        <f>C103/$C$103*100</f>
        <v>100</v>
      </c>
      <c r="D115" s="126">
        <f t="shared" ref="D115:E115" si="28">D103/$C$103*100</f>
        <v>105.73549257759784</v>
      </c>
      <c r="E115" s="126">
        <f t="shared" si="28"/>
        <v>81.916329284750333</v>
      </c>
      <c r="F115" s="126">
        <f>F103/$C$103*100</f>
        <v>108.63697705802969</v>
      </c>
      <c r="G115" s="126">
        <f>G103/$C$103*100</f>
        <v>111.40350877192982</v>
      </c>
      <c r="H115" s="80"/>
    </row>
    <row r="116" spans="2:9" s="3" customFormat="1" x14ac:dyDescent="0.25">
      <c r="B116" s="79" t="s">
        <v>20</v>
      </c>
      <c r="C116" s="126">
        <f>C104/$C$104*100</f>
        <v>100</v>
      </c>
      <c r="D116" s="126">
        <f t="shared" ref="D116:E116" si="29">D104/$C$104*100</f>
        <v>103.46153846153847</v>
      </c>
      <c r="E116" s="126">
        <f t="shared" si="29"/>
        <v>139.03846153846155</v>
      </c>
      <c r="F116" s="126">
        <f>F104/$C$104*100</f>
        <v>104.61538461538463</v>
      </c>
      <c r="G116" s="126">
        <f>G104/$C$104*100</f>
        <v>84.42307692307692</v>
      </c>
      <c r="H116" s="80"/>
    </row>
    <row r="117" spans="2:9" s="3" customFormat="1" x14ac:dyDescent="0.25">
      <c r="B117" s="79" t="s">
        <v>48</v>
      </c>
      <c r="C117" s="126">
        <f>C105/$C$105*100</f>
        <v>100</v>
      </c>
      <c r="D117" s="126">
        <f t="shared" ref="D117:E117" si="30">D105/$C$105*100</f>
        <v>94.539249146757669</v>
      </c>
      <c r="E117" s="126">
        <f t="shared" si="30"/>
        <v>80.546075085324233</v>
      </c>
      <c r="F117" s="126">
        <f>F105/$C$105*100</f>
        <v>92.150170648464169</v>
      </c>
      <c r="G117" s="126">
        <f>G105/$C$105*100</f>
        <v>158.70307167235495</v>
      </c>
      <c r="H117" s="80"/>
    </row>
    <row r="118" spans="2:9" s="3" customFormat="1" x14ac:dyDescent="0.25"/>
    <row r="119" spans="2:9" s="3" customFormat="1" x14ac:dyDescent="0.25">
      <c r="B119" s="8"/>
      <c r="C119" s="104"/>
      <c r="D119" s="104"/>
      <c r="E119" s="104"/>
      <c r="G119" s="104"/>
    </row>
    <row r="120" spans="2:9" s="8" customFormat="1" ht="24.95" customHeight="1" x14ac:dyDescent="0.25">
      <c r="B120" s="1" t="s">
        <v>290</v>
      </c>
    </row>
    <row r="121" spans="2:9" s="8" customFormat="1" ht="25.5" x14ac:dyDescent="0.25">
      <c r="B121" s="9" t="s">
        <v>11</v>
      </c>
      <c r="C121" s="105">
        <v>2018</v>
      </c>
      <c r="D121" s="105">
        <v>2019</v>
      </c>
      <c r="E121" s="105">
        <v>2020</v>
      </c>
      <c r="F121" s="105">
        <v>2021</v>
      </c>
      <c r="G121" s="105">
        <v>2022</v>
      </c>
      <c r="H121" s="106" t="s">
        <v>171</v>
      </c>
      <c r="I121" s="106" t="s">
        <v>172</v>
      </c>
    </row>
    <row r="122" spans="2:9" s="8" customFormat="1" ht="12.75" x14ac:dyDescent="0.25">
      <c r="B122" s="8" t="s">
        <v>16</v>
      </c>
      <c r="C122" s="104">
        <f>'[1]1. Forme contrattuali'!C46</f>
        <v>4743</v>
      </c>
      <c r="D122" s="104">
        <f>'[1]1. Forme contrattuali'!D46</f>
        <v>5533</v>
      </c>
      <c r="E122" s="104">
        <f>'[1]1. Forme contrattuali'!E46</f>
        <v>4789</v>
      </c>
      <c r="F122" s="104">
        <f>'[1]1. Forme contrattuali'!F46</f>
        <v>5391</v>
      </c>
      <c r="G122" s="104">
        <f>'[1]1. Forme contrattuali'!G46</f>
        <v>6760</v>
      </c>
      <c r="H122" s="107">
        <f t="shared" ref="H122:H130" si="31">G122-C122</f>
        <v>2017</v>
      </c>
      <c r="I122" s="108">
        <f t="shared" ref="I122:I129" si="32">(G122-C122)/C122</f>
        <v>0.42525827535315203</v>
      </c>
    </row>
    <row r="123" spans="2:9" s="8" customFormat="1" ht="12.75" x14ac:dyDescent="0.25">
      <c r="B123" s="8" t="s">
        <v>17</v>
      </c>
      <c r="C123" s="104">
        <f>'[1]1. Forme contrattuali'!C47</f>
        <v>18536</v>
      </c>
      <c r="D123" s="104">
        <f>'[1]1. Forme contrattuali'!D47</f>
        <v>18283</v>
      </c>
      <c r="E123" s="104">
        <f>'[1]1. Forme contrattuali'!E47</f>
        <v>16175</v>
      </c>
      <c r="F123" s="104">
        <f>'[1]1. Forme contrattuali'!F47</f>
        <v>19201</v>
      </c>
      <c r="G123" s="104">
        <f>'[1]1. Forme contrattuali'!G47</f>
        <v>20055</v>
      </c>
      <c r="H123" s="107">
        <f t="shared" si="31"/>
        <v>1519</v>
      </c>
      <c r="I123" s="108">
        <f t="shared" si="32"/>
        <v>8.1948640483383683E-2</v>
      </c>
    </row>
    <row r="124" spans="2:9" s="8" customFormat="1" ht="12.75" x14ac:dyDescent="0.25">
      <c r="B124" s="8" t="s">
        <v>153</v>
      </c>
      <c r="C124" s="104">
        <f>'[1]1. Forme contrattuali'!C48</f>
        <v>5187</v>
      </c>
      <c r="D124" s="104">
        <f>'[1]1. Forme contrattuali'!D48</f>
        <v>4065</v>
      </c>
      <c r="E124" s="104">
        <f>'[1]1. Forme contrattuali'!E48</f>
        <v>4084</v>
      </c>
      <c r="F124" s="104">
        <f>'[1]1. Forme contrattuali'!F48</f>
        <v>7799</v>
      </c>
      <c r="G124" s="104">
        <f>'[1]1. Forme contrattuali'!G48</f>
        <v>8105</v>
      </c>
      <c r="H124" s="107">
        <f t="shared" si="31"/>
        <v>2918</v>
      </c>
      <c r="I124" s="108">
        <f t="shared" si="32"/>
        <v>0.5625602467707731</v>
      </c>
    </row>
    <row r="125" spans="2:9" s="8" customFormat="1" ht="12.75" x14ac:dyDescent="0.25">
      <c r="B125" s="8" t="s">
        <v>18</v>
      </c>
      <c r="C125" s="104">
        <f>'[1]1. Forme contrattuali'!C49</f>
        <v>1218</v>
      </c>
      <c r="D125" s="104">
        <f>'[1]1. Forme contrattuali'!D49</f>
        <v>1407</v>
      </c>
      <c r="E125" s="104">
        <f>'[1]1. Forme contrattuali'!E49</f>
        <v>954</v>
      </c>
      <c r="F125" s="104">
        <f>'[1]1. Forme contrattuali'!F49</f>
        <v>1261</v>
      </c>
      <c r="G125" s="104">
        <f>'[1]1. Forme contrattuali'!G49</f>
        <v>1497</v>
      </c>
      <c r="H125" s="107">
        <f t="shared" si="31"/>
        <v>279</v>
      </c>
      <c r="I125" s="108">
        <f t="shared" si="32"/>
        <v>0.22906403940886699</v>
      </c>
    </row>
    <row r="126" spans="2:9" s="8" customFormat="1" ht="12.75" x14ac:dyDescent="0.25">
      <c r="B126" s="8" t="s">
        <v>19</v>
      </c>
      <c r="C126" s="104">
        <f>'[1]1. Forme contrattuali'!C50</f>
        <v>2433</v>
      </c>
      <c r="D126" s="104">
        <f>'[1]1. Forme contrattuali'!D50</f>
        <v>2464</v>
      </c>
      <c r="E126" s="104">
        <f>'[1]1. Forme contrattuali'!E50</f>
        <v>1972</v>
      </c>
      <c r="F126" s="104">
        <f>'[1]1. Forme contrattuali'!F50</f>
        <v>2433</v>
      </c>
      <c r="G126" s="104">
        <f>'[1]1. Forme contrattuali'!G50</f>
        <v>2563</v>
      </c>
      <c r="H126" s="107">
        <f t="shared" si="31"/>
        <v>130</v>
      </c>
      <c r="I126" s="108">
        <f t="shared" si="32"/>
        <v>5.3431976983148374E-2</v>
      </c>
    </row>
    <row r="127" spans="2:9" s="8" customFormat="1" ht="12.75" x14ac:dyDescent="0.25">
      <c r="B127" s="8" t="s">
        <v>20</v>
      </c>
      <c r="C127" s="104">
        <f>'[1]1. Forme contrattuali'!C51</f>
        <v>1490</v>
      </c>
      <c r="D127" s="104">
        <f>'[1]1. Forme contrattuali'!D51</f>
        <v>1597</v>
      </c>
      <c r="E127" s="104">
        <f>'[1]1. Forme contrattuali'!E51</f>
        <v>2810</v>
      </c>
      <c r="F127" s="104">
        <f>'[1]1. Forme contrattuali'!F51</f>
        <v>2212</v>
      </c>
      <c r="G127" s="104">
        <f>'[1]1. Forme contrattuali'!G51</f>
        <v>1818</v>
      </c>
      <c r="H127" s="107">
        <f t="shared" si="31"/>
        <v>328</v>
      </c>
      <c r="I127" s="108">
        <f t="shared" si="32"/>
        <v>0.22013422818791947</v>
      </c>
    </row>
    <row r="128" spans="2:9" s="8" customFormat="1" ht="12.75" x14ac:dyDescent="0.25">
      <c r="B128" s="8" t="s">
        <v>48</v>
      </c>
      <c r="C128" s="104">
        <f>'[1]1. Forme contrattuali'!C52</f>
        <v>2953</v>
      </c>
      <c r="D128" s="104">
        <f>'[1]1. Forme contrattuali'!D52</f>
        <v>2584</v>
      </c>
      <c r="E128" s="104">
        <f>'[1]1. Forme contrattuali'!E52</f>
        <v>2000</v>
      </c>
      <c r="F128" s="104">
        <f>'[1]1. Forme contrattuali'!F52</f>
        <v>2445</v>
      </c>
      <c r="G128" s="104">
        <f>'[1]1. Forme contrattuali'!G52</f>
        <v>2298</v>
      </c>
      <c r="H128" s="107">
        <f t="shared" si="31"/>
        <v>-655</v>
      </c>
      <c r="I128" s="108">
        <f t="shared" si="32"/>
        <v>-0.22180833051134441</v>
      </c>
    </row>
    <row r="129" spans="2:9" s="8" customFormat="1" ht="12.75" x14ac:dyDescent="0.25">
      <c r="B129" s="8" t="s">
        <v>21</v>
      </c>
      <c r="C129" s="104">
        <f>'[1]1. Forme contrattuali'!C53</f>
        <v>4</v>
      </c>
      <c r="D129" s="104">
        <f>'[1]1. Forme contrattuali'!D53</f>
        <v>0</v>
      </c>
      <c r="E129" s="104">
        <f>'[1]1. Forme contrattuali'!E53</f>
        <v>0</v>
      </c>
      <c r="F129" s="104">
        <f>'[1]1. Forme contrattuali'!F53</f>
        <v>0</v>
      </c>
      <c r="G129" s="104">
        <f>'[1]1. Forme contrattuali'!G53</f>
        <v>12</v>
      </c>
      <c r="H129" s="107">
        <f t="shared" si="31"/>
        <v>8</v>
      </c>
      <c r="I129" s="108">
        <f t="shared" si="32"/>
        <v>2</v>
      </c>
    </row>
    <row r="130" spans="2:9" s="8" customFormat="1" ht="12.75" x14ac:dyDescent="0.25">
      <c r="B130" s="109" t="s">
        <v>26</v>
      </c>
      <c r="C130" s="110">
        <f>SUM(C122:C129)</f>
        <v>36564</v>
      </c>
      <c r="D130" s="110">
        <f t="shared" ref="D130:E130" si="33">SUM(D122:D129)</f>
        <v>35933</v>
      </c>
      <c r="E130" s="110">
        <f t="shared" si="33"/>
        <v>32784</v>
      </c>
      <c r="F130" s="110">
        <f>SUM(F122:F129)</f>
        <v>40742</v>
      </c>
      <c r="G130" s="110">
        <f>SUM(G122:G129)</f>
        <v>43108</v>
      </c>
      <c r="H130" s="111">
        <f t="shared" si="31"/>
        <v>6544</v>
      </c>
      <c r="I130" s="112">
        <f>(G130-C130)/C130</f>
        <v>0.17897385406410676</v>
      </c>
    </row>
    <row r="131" spans="2:9" s="8" customFormat="1" ht="24.95" customHeight="1" x14ac:dyDescent="0.2">
      <c r="B131" s="21" t="s">
        <v>47</v>
      </c>
      <c r="C131" s="113"/>
      <c r="D131" s="113"/>
      <c r="E131" s="113"/>
      <c r="G131" s="113"/>
      <c r="H131" s="114"/>
      <c r="I131" s="115"/>
    </row>
    <row r="132" spans="2:9" s="8" customFormat="1" ht="12.75" x14ac:dyDescent="0.25">
      <c r="B132" s="79"/>
      <c r="C132" s="128"/>
      <c r="D132" s="128"/>
      <c r="E132" s="128"/>
      <c r="F132" s="79"/>
      <c r="G132" s="128"/>
      <c r="H132" s="129"/>
      <c r="I132" s="108"/>
    </row>
    <row r="133" spans="2:9" s="8" customFormat="1" ht="12.75" x14ac:dyDescent="0.25">
      <c r="B133" s="79"/>
      <c r="C133" s="125">
        <v>2018</v>
      </c>
      <c r="D133" s="125">
        <v>2019</v>
      </c>
      <c r="E133" s="125">
        <v>2020</v>
      </c>
      <c r="F133" s="125">
        <v>2021</v>
      </c>
      <c r="G133" s="125">
        <v>2022</v>
      </c>
      <c r="H133" s="129"/>
      <c r="I133" s="108"/>
    </row>
    <row r="134" spans="2:9" s="8" customFormat="1" ht="12.75" x14ac:dyDescent="0.25">
      <c r="B134" s="79" t="s">
        <v>16</v>
      </c>
      <c r="C134" s="126">
        <f>C122/$C$122*100</f>
        <v>100</v>
      </c>
      <c r="D134" s="126">
        <f t="shared" ref="D134:E134" si="34">D122/$C$122*100</f>
        <v>116.65612481551761</v>
      </c>
      <c r="E134" s="126">
        <f t="shared" si="34"/>
        <v>100.96985030571368</v>
      </c>
      <c r="F134" s="126">
        <f>F122/$C$122*100</f>
        <v>113.66223908918407</v>
      </c>
      <c r="G134" s="126">
        <f>G122/$C$122*100</f>
        <v>142.52582753531519</v>
      </c>
      <c r="H134" s="129"/>
      <c r="I134" s="108"/>
    </row>
    <row r="135" spans="2:9" s="8" customFormat="1" ht="12.75" x14ac:dyDescent="0.25">
      <c r="B135" s="79" t="s">
        <v>17</v>
      </c>
      <c r="C135" s="126">
        <f>C123/$C$123*100</f>
        <v>100</v>
      </c>
      <c r="D135" s="126">
        <f t="shared" ref="D135:E135" si="35">D123/$C$123*100</f>
        <v>98.635088476478202</v>
      </c>
      <c r="E135" s="126">
        <f t="shared" si="35"/>
        <v>87.26262408286577</v>
      </c>
      <c r="F135" s="126">
        <f>F123/$C$123*100</f>
        <v>103.58761329305135</v>
      </c>
      <c r="G135" s="126">
        <f>G123/$C$123*100</f>
        <v>108.19486404833837</v>
      </c>
      <c r="H135" s="129"/>
      <c r="I135" s="108"/>
    </row>
    <row r="136" spans="2:9" s="8" customFormat="1" ht="12.75" x14ac:dyDescent="0.25">
      <c r="B136" s="79" t="s">
        <v>153</v>
      </c>
      <c r="C136" s="126">
        <f>C124/$C$124*100</f>
        <v>100</v>
      </c>
      <c r="D136" s="126">
        <f t="shared" ref="D136:E136" si="36">D124/$C$124*100</f>
        <v>78.368999421631003</v>
      </c>
      <c r="E136" s="126">
        <f t="shared" si="36"/>
        <v>78.735299787931368</v>
      </c>
      <c r="F136" s="126">
        <f>F124/$C$124*100</f>
        <v>150.35666088297668</v>
      </c>
      <c r="G136" s="126">
        <f>G124/$C$124*100</f>
        <v>156.25602467707731</v>
      </c>
      <c r="H136" s="129"/>
      <c r="I136" s="108"/>
    </row>
    <row r="137" spans="2:9" s="8" customFormat="1" ht="12.75" x14ac:dyDescent="0.25">
      <c r="B137" s="79" t="s">
        <v>18</v>
      </c>
      <c r="C137" s="126">
        <f>C125/$C$125*100</f>
        <v>100</v>
      </c>
      <c r="D137" s="126">
        <f t="shared" ref="D137:E137" si="37">D125/$C$125*100</f>
        <v>115.51724137931035</v>
      </c>
      <c r="E137" s="126">
        <f t="shared" si="37"/>
        <v>78.325123152709367</v>
      </c>
      <c r="F137" s="126">
        <f>F125/$C$125*100</f>
        <v>103.5303776683087</v>
      </c>
      <c r="G137" s="126">
        <f>G125/$C$125*100</f>
        <v>122.9064039408867</v>
      </c>
      <c r="H137" s="129"/>
      <c r="I137" s="108"/>
    </row>
    <row r="138" spans="2:9" s="3" customFormat="1" x14ac:dyDescent="0.25">
      <c r="B138" s="79" t="s">
        <v>19</v>
      </c>
      <c r="C138" s="126">
        <f>C126/$C$126*100</f>
        <v>100</v>
      </c>
      <c r="D138" s="126">
        <f t="shared" ref="D138:E138" si="38">D126/$C$126*100</f>
        <v>101.27414714344431</v>
      </c>
      <c r="E138" s="126">
        <f t="shared" si="38"/>
        <v>81.052198931360465</v>
      </c>
      <c r="F138" s="126">
        <f>F126/$C$126*100</f>
        <v>100</v>
      </c>
      <c r="G138" s="126">
        <f>G126/$C$126*100</f>
        <v>105.34319769831484</v>
      </c>
      <c r="H138" s="80"/>
    </row>
    <row r="139" spans="2:9" s="3" customFormat="1" x14ac:dyDescent="0.25">
      <c r="B139" s="79" t="s">
        <v>20</v>
      </c>
      <c r="C139" s="126">
        <f>C127/$C$127*100</f>
        <v>100</v>
      </c>
      <c r="D139" s="126">
        <f t="shared" ref="D139:E139" si="39">D127/$C$127*100</f>
        <v>107.18120805369126</v>
      </c>
      <c r="E139" s="126">
        <f t="shared" si="39"/>
        <v>188.59060402684565</v>
      </c>
      <c r="F139" s="126">
        <f>F127/$C$127*100</f>
        <v>148.45637583892616</v>
      </c>
      <c r="G139" s="126">
        <f>G127/$C$127*100</f>
        <v>122.01342281879195</v>
      </c>
      <c r="H139" s="80"/>
    </row>
    <row r="140" spans="2:9" s="3" customFormat="1" x14ac:dyDescent="0.25">
      <c r="B140" s="79" t="s">
        <v>48</v>
      </c>
      <c r="C140" s="126">
        <f>C128/$C$128*100</f>
        <v>100</v>
      </c>
      <c r="D140" s="126">
        <f t="shared" ref="D140:E140" si="40">D128/$C$128*100</f>
        <v>87.504232983406709</v>
      </c>
      <c r="E140" s="126">
        <f t="shared" si="40"/>
        <v>67.727734507280729</v>
      </c>
      <c r="F140" s="126">
        <f>F128/$C$128*100</f>
        <v>82.7971554351507</v>
      </c>
      <c r="G140" s="126">
        <f>G128/$C$128*100</f>
        <v>77.819166948865558</v>
      </c>
      <c r="H140" s="80"/>
    </row>
    <row r="141" spans="2:9" s="3" customFormat="1" x14ac:dyDescent="0.25">
      <c r="B141" s="80"/>
      <c r="C141" s="80"/>
      <c r="D141" s="80"/>
      <c r="E141" s="80"/>
      <c r="F141" s="80"/>
      <c r="G141" s="80"/>
      <c r="H141" s="80"/>
    </row>
    <row r="142" spans="2:9" s="3" customFormat="1" x14ac:dyDescent="0.25"/>
    <row r="143" spans="2:9" s="8" customFormat="1" ht="24.95" customHeight="1" x14ac:dyDescent="0.25">
      <c r="B143" s="1" t="s">
        <v>291</v>
      </c>
    </row>
    <row r="144" spans="2:9" s="8" customFormat="1" ht="25.5" x14ac:dyDescent="0.25">
      <c r="B144" s="9" t="s">
        <v>12</v>
      </c>
      <c r="C144" s="105">
        <v>2018</v>
      </c>
      <c r="D144" s="105">
        <v>2019</v>
      </c>
      <c r="E144" s="105">
        <v>2020</v>
      </c>
      <c r="F144" s="105">
        <v>2021</v>
      </c>
      <c r="G144" s="105">
        <v>2022</v>
      </c>
      <c r="H144" s="106" t="s">
        <v>171</v>
      </c>
      <c r="I144" s="106" t="s">
        <v>172</v>
      </c>
    </row>
    <row r="145" spans="2:9" s="8" customFormat="1" ht="12.75" x14ac:dyDescent="0.25">
      <c r="B145" s="8" t="s">
        <v>16</v>
      </c>
      <c r="C145" s="104">
        <f>'[1]1. Forme contrattuali'!C60</f>
        <v>1505</v>
      </c>
      <c r="D145" s="104">
        <f>'[1]1. Forme contrattuali'!D60</f>
        <v>2006</v>
      </c>
      <c r="E145" s="104">
        <f>'[1]1. Forme contrattuali'!E60</f>
        <v>1278</v>
      </c>
      <c r="F145" s="104">
        <f>'[1]1. Forme contrattuali'!F60</f>
        <v>1576</v>
      </c>
      <c r="G145" s="104">
        <f>'[1]1. Forme contrattuali'!G60</f>
        <v>1983</v>
      </c>
      <c r="H145" s="107">
        <f t="shared" ref="H145:H153" si="41">G145-C145</f>
        <v>478</v>
      </c>
      <c r="I145" s="108">
        <f t="shared" ref="I145:I153" si="42">(G145-C145)/C145</f>
        <v>0.31760797342192693</v>
      </c>
    </row>
    <row r="146" spans="2:9" s="8" customFormat="1" ht="12.75" x14ac:dyDescent="0.25">
      <c r="B146" s="8" t="s">
        <v>17</v>
      </c>
      <c r="C146" s="104">
        <f>'[1]1. Forme contrattuali'!C61</f>
        <v>11147</v>
      </c>
      <c r="D146" s="104">
        <f>'[1]1. Forme contrattuali'!D61</f>
        <v>11102</v>
      </c>
      <c r="E146" s="104">
        <f>'[1]1. Forme contrattuali'!E61</f>
        <v>8573</v>
      </c>
      <c r="F146" s="104">
        <f>'[1]1. Forme contrattuali'!F61</f>
        <v>10645</v>
      </c>
      <c r="G146" s="104">
        <f>'[1]1. Forme contrattuali'!G61</f>
        <v>12240</v>
      </c>
      <c r="H146" s="107">
        <f t="shared" si="41"/>
        <v>1093</v>
      </c>
      <c r="I146" s="108">
        <f t="shared" si="42"/>
        <v>9.8053287880147125E-2</v>
      </c>
    </row>
    <row r="147" spans="2:9" s="8" customFormat="1" ht="12.75" x14ac:dyDescent="0.25">
      <c r="B147" s="8" t="s">
        <v>153</v>
      </c>
      <c r="C147" s="104">
        <f>'[1]1. Forme contrattuali'!C62</f>
        <v>1536</v>
      </c>
      <c r="D147" s="104">
        <f>'[1]1. Forme contrattuali'!D62</f>
        <v>1330</v>
      </c>
      <c r="E147" s="104">
        <f>'[1]1. Forme contrattuali'!E62</f>
        <v>1048</v>
      </c>
      <c r="F147" s="104">
        <f>'[1]1. Forme contrattuali'!F62</f>
        <v>1413</v>
      </c>
      <c r="G147" s="104">
        <f>'[1]1. Forme contrattuali'!G62</f>
        <v>1212</v>
      </c>
      <c r="H147" s="107">
        <f t="shared" si="41"/>
        <v>-324</v>
      </c>
      <c r="I147" s="108">
        <f t="shared" si="42"/>
        <v>-0.2109375</v>
      </c>
    </row>
    <row r="148" spans="2:9" s="8" customFormat="1" ht="12.75" x14ac:dyDescent="0.25">
      <c r="B148" s="8" t="s">
        <v>18</v>
      </c>
      <c r="C148" s="104">
        <f>'[1]1. Forme contrattuali'!C63</f>
        <v>613</v>
      </c>
      <c r="D148" s="104">
        <f>'[1]1. Forme contrattuali'!D63</f>
        <v>731</v>
      </c>
      <c r="E148" s="104">
        <f>'[1]1. Forme contrattuali'!E63</f>
        <v>402</v>
      </c>
      <c r="F148" s="104">
        <f>'[1]1. Forme contrattuali'!F63</f>
        <v>488</v>
      </c>
      <c r="G148" s="104">
        <f>'[1]1. Forme contrattuali'!G63</f>
        <v>649</v>
      </c>
      <c r="H148" s="107">
        <f t="shared" si="41"/>
        <v>36</v>
      </c>
      <c r="I148" s="108">
        <f t="shared" si="42"/>
        <v>5.872756933115824E-2</v>
      </c>
    </row>
    <row r="149" spans="2:9" s="8" customFormat="1" ht="12.75" x14ac:dyDescent="0.25">
      <c r="B149" s="8" t="s">
        <v>19</v>
      </c>
      <c r="C149" s="104">
        <f>'[1]1. Forme contrattuali'!C64</f>
        <v>2759</v>
      </c>
      <c r="D149" s="104">
        <f>'[1]1. Forme contrattuali'!D64</f>
        <v>2788</v>
      </c>
      <c r="E149" s="104">
        <f>'[1]1. Forme contrattuali'!E64</f>
        <v>2620</v>
      </c>
      <c r="F149" s="104">
        <f>'[1]1. Forme contrattuali'!F64</f>
        <v>3373</v>
      </c>
      <c r="G149" s="104">
        <f>'[1]1. Forme contrattuali'!G64</f>
        <v>3086</v>
      </c>
      <c r="H149" s="107">
        <f t="shared" si="41"/>
        <v>327</v>
      </c>
      <c r="I149" s="108">
        <f t="shared" si="42"/>
        <v>0.1185212033345415</v>
      </c>
    </row>
    <row r="150" spans="2:9" s="8" customFormat="1" ht="12.75" x14ac:dyDescent="0.25">
      <c r="B150" s="8" t="s">
        <v>20</v>
      </c>
      <c r="C150" s="104">
        <f>'[1]1. Forme contrattuali'!C65</f>
        <v>728</v>
      </c>
      <c r="D150" s="104">
        <f>'[1]1. Forme contrattuali'!D65</f>
        <v>764</v>
      </c>
      <c r="E150" s="104">
        <f>'[1]1. Forme contrattuali'!E65</f>
        <v>1040</v>
      </c>
      <c r="F150" s="104">
        <f>'[1]1. Forme contrattuali'!F65</f>
        <v>927</v>
      </c>
      <c r="G150" s="104">
        <f>'[1]1. Forme contrattuali'!G65</f>
        <v>724</v>
      </c>
      <c r="H150" s="107">
        <f t="shared" si="41"/>
        <v>-4</v>
      </c>
      <c r="I150" s="108">
        <f t="shared" si="42"/>
        <v>-5.4945054945054949E-3</v>
      </c>
    </row>
    <row r="151" spans="2:9" s="8" customFormat="1" ht="12.75" x14ac:dyDescent="0.25">
      <c r="B151" s="8" t="s">
        <v>48</v>
      </c>
      <c r="C151" s="104">
        <f>'[1]1. Forme contrattuali'!C66</f>
        <v>436</v>
      </c>
      <c r="D151" s="104">
        <f>'[1]1. Forme contrattuali'!D66</f>
        <v>548</v>
      </c>
      <c r="E151" s="104">
        <f>'[1]1. Forme contrattuali'!E66</f>
        <v>304</v>
      </c>
      <c r="F151" s="104">
        <f>'[1]1. Forme contrattuali'!F66</f>
        <v>342</v>
      </c>
      <c r="G151" s="104">
        <f>'[1]1. Forme contrattuali'!G66</f>
        <v>402</v>
      </c>
      <c r="H151" s="107">
        <f t="shared" si="41"/>
        <v>-34</v>
      </c>
      <c r="I151" s="108">
        <f t="shared" si="42"/>
        <v>-7.7981651376146793E-2</v>
      </c>
    </row>
    <row r="152" spans="2:9" s="8" customFormat="1" ht="12.75" x14ac:dyDescent="0.25">
      <c r="B152" s="8" t="s">
        <v>21</v>
      </c>
      <c r="C152" s="104">
        <f>'[1]1. Forme contrattuali'!C67</f>
        <v>0</v>
      </c>
      <c r="D152" s="104">
        <f>'[1]1. Forme contrattuali'!D67</f>
        <v>0</v>
      </c>
      <c r="E152" s="104">
        <f>'[1]1. Forme contrattuali'!E67</f>
        <v>0</v>
      </c>
      <c r="F152" s="104">
        <f>'[1]1. Forme contrattuali'!F67</f>
        <v>0</v>
      </c>
      <c r="G152" s="104">
        <f>'[1]1. Forme contrattuali'!G67</f>
        <v>6</v>
      </c>
      <c r="H152" s="107">
        <f t="shared" si="41"/>
        <v>6</v>
      </c>
      <c r="I152" s="108" t="s">
        <v>146</v>
      </c>
    </row>
    <row r="153" spans="2:9" s="8" customFormat="1" ht="12.75" x14ac:dyDescent="0.25">
      <c r="B153" s="109" t="s">
        <v>26</v>
      </c>
      <c r="C153" s="110">
        <f>SUM(C145:C152)</f>
        <v>18724</v>
      </c>
      <c r="D153" s="110">
        <f t="shared" ref="D153:E153" si="43">SUM(D145:D152)</f>
        <v>19269</v>
      </c>
      <c r="E153" s="110">
        <f t="shared" si="43"/>
        <v>15265</v>
      </c>
      <c r="F153" s="110">
        <f>SUM(F145:F152)</f>
        <v>18764</v>
      </c>
      <c r="G153" s="110">
        <f>SUM(G145:G152)</f>
        <v>20302</v>
      </c>
      <c r="H153" s="111">
        <f t="shared" si="41"/>
        <v>1578</v>
      </c>
      <c r="I153" s="112">
        <f t="shared" si="42"/>
        <v>8.4276863917966252E-2</v>
      </c>
    </row>
    <row r="154" spans="2:9" s="8" customFormat="1" ht="24.95" customHeight="1" x14ac:dyDescent="0.2">
      <c r="B154" s="21" t="s">
        <v>47</v>
      </c>
      <c r="C154" s="113"/>
      <c r="D154" s="113"/>
      <c r="E154" s="113"/>
      <c r="G154" s="113"/>
      <c r="H154" s="114"/>
      <c r="I154" s="115"/>
    </row>
    <row r="155" spans="2:9" s="8" customFormat="1" ht="12.75" x14ac:dyDescent="0.25">
      <c r="B155" s="79"/>
      <c r="C155" s="128"/>
      <c r="D155" s="128"/>
      <c r="E155" s="128"/>
      <c r="F155" s="79"/>
      <c r="G155" s="128"/>
      <c r="H155" s="129"/>
      <c r="I155" s="108"/>
    </row>
    <row r="156" spans="2:9" s="8" customFormat="1" ht="12.75" x14ac:dyDescent="0.25">
      <c r="B156" s="79"/>
      <c r="C156" s="125">
        <v>2018</v>
      </c>
      <c r="D156" s="125">
        <v>2019</v>
      </c>
      <c r="E156" s="125">
        <v>2020</v>
      </c>
      <c r="F156" s="125">
        <v>2021</v>
      </c>
      <c r="G156" s="125">
        <v>2022</v>
      </c>
      <c r="H156" s="129"/>
      <c r="I156" s="108"/>
    </row>
    <row r="157" spans="2:9" s="8" customFormat="1" ht="12.75" x14ac:dyDescent="0.25">
      <c r="B157" s="79" t="s">
        <v>16</v>
      </c>
      <c r="C157" s="126">
        <f>C145/$C$145*100</f>
        <v>100</v>
      </c>
      <c r="D157" s="126">
        <f t="shared" ref="D157:E157" si="44">D145/$C$145*100</f>
        <v>133.28903654485049</v>
      </c>
      <c r="E157" s="126">
        <f t="shared" si="44"/>
        <v>84.916943521594675</v>
      </c>
      <c r="F157" s="126">
        <f>F145/$C$145*100</f>
        <v>104.71760797342193</v>
      </c>
      <c r="G157" s="126">
        <f>G145/$C$145*100</f>
        <v>131.76079734219269</v>
      </c>
      <c r="H157" s="129"/>
      <c r="I157" s="108"/>
    </row>
    <row r="158" spans="2:9" s="8" customFormat="1" ht="12.75" x14ac:dyDescent="0.25">
      <c r="B158" s="79" t="s">
        <v>17</v>
      </c>
      <c r="C158" s="126">
        <f>C146/$C$146*100</f>
        <v>100</v>
      </c>
      <c r="D158" s="126">
        <f t="shared" ref="D158:E158" si="45">D146/$C$146*100</f>
        <v>99.596303938279362</v>
      </c>
      <c r="E158" s="126">
        <f t="shared" si="45"/>
        <v>76.908585269579248</v>
      </c>
      <c r="F158" s="126">
        <f>F146/$C$146*100</f>
        <v>95.496546155916391</v>
      </c>
      <c r="G158" s="126">
        <f>G146/$C$146*100</f>
        <v>109.80532878801472</v>
      </c>
      <c r="H158" s="129"/>
      <c r="I158" s="108"/>
    </row>
    <row r="159" spans="2:9" s="8" customFormat="1" ht="12.75" x14ac:dyDescent="0.25">
      <c r="B159" s="79" t="s">
        <v>153</v>
      </c>
      <c r="C159" s="126">
        <f>C147/$C$147*100</f>
        <v>100</v>
      </c>
      <c r="D159" s="126">
        <f t="shared" ref="D159:E159" si="46">D147/$C$147*100</f>
        <v>86.588541666666657</v>
      </c>
      <c r="E159" s="126">
        <f t="shared" si="46"/>
        <v>68.229166666666657</v>
      </c>
      <c r="F159" s="126">
        <f>F147/$C$147*100</f>
        <v>91.9921875</v>
      </c>
      <c r="G159" s="126">
        <f>G147/$C$147*100</f>
        <v>78.90625</v>
      </c>
      <c r="H159" s="129"/>
      <c r="I159" s="108"/>
    </row>
    <row r="160" spans="2:9" s="8" customFormat="1" ht="12.75" x14ac:dyDescent="0.25">
      <c r="B160" s="79" t="s">
        <v>18</v>
      </c>
      <c r="C160" s="126">
        <f>C148/$C$148*100</f>
        <v>100</v>
      </c>
      <c r="D160" s="126">
        <f t="shared" ref="D160:E160" si="47">D148/$C$148*100</f>
        <v>119.24959216965743</v>
      </c>
      <c r="E160" s="126">
        <f t="shared" si="47"/>
        <v>65.57911908646004</v>
      </c>
      <c r="F160" s="126">
        <f>F148/$C$148*100</f>
        <v>79.608482871125602</v>
      </c>
      <c r="G160" s="126">
        <f>G148/$C$148*100</f>
        <v>105.87275693311582</v>
      </c>
      <c r="H160" s="129"/>
      <c r="I160" s="108"/>
    </row>
    <row r="161" spans="2:9" s="3" customFormat="1" x14ac:dyDescent="0.25">
      <c r="B161" s="79" t="s">
        <v>19</v>
      </c>
      <c r="C161" s="126">
        <f>C149/$C$149*100</f>
        <v>100</v>
      </c>
      <c r="D161" s="126">
        <f t="shared" ref="D161:E161" si="48">D149/$C$149*100</f>
        <v>101.05110547299748</v>
      </c>
      <c r="E161" s="126">
        <f t="shared" si="48"/>
        <v>94.96194273287422</v>
      </c>
      <c r="F161" s="126">
        <f>F149/$C$149*100</f>
        <v>122.25444001449802</v>
      </c>
      <c r="G161" s="126">
        <f>G149/$C$149*100</f>
        <v>111.85212033345415</v>
      </c>
      <c r="H161" s="80"/>
    </row>
    <row r="162" spans="2:9" s="3" customFormat="1" x14ac:dyDescent="0.25">
      <c r="B162" s="79" t="s">
        <v>20</v>
      </c>
      <c r="C162" s="126">
        <f>C150/$C$150*100</f>
        <v>100</v>
      </c>
      <c r="D162" s="126">
        <f t="shared" ref="D162:E162" si="49">D150/$C$150*100</f>
        <v>104.94505494505495</v>
      </c>
      <c r="E162" s="126">
        <f t="shared" si="49"/>
        <v>142.85714285714286</v>
      </c>
      <c r="F162" s="126">
        <f>F150/$C$150*100</f>
        <v>127.33516483516483</v>
      </c>
      <c r="G162" s="126">
        <f>G150/$C$150*100</f>
        <v>99.45054945054946</v>
      </c>
      <c r="H162" s="80"/>
    </row>
    <row r="163" spans="2:9" s="3" customFormat="1" x14ac:dyDescent="0.25">
      <c r="B163" s="79" t="s">
        <v>48</v>
      </c>
      <c r="C163" s="126">
        <f>C151/$C$151*100</f>
        <v>100</v>
      </c>
      <c r="D163" s="126">
        <f t="shared" ref="D163:E163" si="50">D151/$C$151*100</f>
        <v>125.68807339449542</v>
      </c>
      <c r="E163" s="126">
        <f t="shared" si="50"/>
        <v>69.724770642201833</v>
      </c>
      <c r="F163" s="126">
        <f>F151/$C$151*100</f>
        <v>78.440366972477065</v>
      </c>
      <c r="G163" s="126">
        <f>G151/$C$151*100</f>
        <v>92.201834862385326</v>
      </c>
      <c r="H163" s="80"/>
    </row>
    <row r="164" spans="2:9" s="3" customFormat="1" x14ac:dyDescent="0.25">
      <c r="B164" s="80"/>
      <c r="C164" s="80"/>
      <c r="D164" s="80"/>
      <c r="E164" s="80"/>
      <c r="F164" s="80"/>
      <c r="G164" s="80"/>
      <c r="H164" s="80"/>
    </row>
    <row r="165" spans="2:9" s="3" customFormat="1" x14ac:dyDescent="0.25"/>
    <row r="166" spans="2:9" s="8" customFormat="1" ht="24.95" customHeight="1" x14ac:dyDescent="0.25">
      <c r="B166" s="1" t="s">
        <v>292</v>
      </c>
    </row>
    <row r="167" spans="2:9" s="8" customFormat="1" ht="25.5" x14ac:dyDescent="0.25">
      <c r="B167" s="9" t="s">
        <v>13</v>
      </c>
      <c r="C167" s="105">
        <v>2018</v>
      </c>
      <c r="D167" s="105">
        <v>2019</v>
      </c>
      <c r="E167" s="105">
        <v>2020</v>
      </c>
      <c r="F167" s="105">
        <v>2021</v>
      </c>
      <c r="G167" s="105">
        <v>2022</v>
      </c>
      <c r="H167" s="106" t="s">
        <v>171</v>
      </c>
      <c r="I167" s="106" t="s">
        <v>172</v>
      </c>
    </row>
    <row r="168" spans="2:9" s="8" customFormat="1" ht="12.75" x14ac:dyDescent="0.25">
      <c r="B168" s="8" t="s">
        <v>16</v>
      </c>
      <c r="C168" s="104">
        <f>'[1]1. Forme contrattuali'!C74</f>
        <v>2301</v>
      </c>
      <c r="D168" s="104">
        <f>'[1]1. Forme contrattuali'!D74</f>
        <v>2442</v>
      </c>
      <c r="E168" s="104">
        <f>'[1]1. Forme contrattuali'!E74</f>
        <v>2108</v>
      </c>
      <c r="F168" s="104">
        <f>'[1]1. Forme contrattuali'!F74</f>
        <v>2147</v>
      </c>
      <c r="G168" s="104">
        <f>'[1]1. Forme contrattuali'!G74</f>
        <v>2165</v>
      </c>
      <c r="H168" s="107">
        <f t="shared" ref="H168:H176" si="51">G168-C168</f>
        <v>-136</v>
      </c>
      <c r="I168" s="108">
        <f t="shared" ref="I168:I174" si="52">(G168-C168)/C168</f>
        <v>-5.9104737070838763E-2</v>
      </c>
    </row>
    <row r="169" spans="2:9" s="8" customFormat="1" ht="12.75" x14ac:dyDescent="0.25">
      <c r="B169" s="8" t="s">
        <v>17</v>
      </c>
      <c r="C169" s="104">
        <f>'[1]1. Forme contrattuali'!C75</f>
        <v>7708</v>
      </c>
      <c r="D169" s="104">
        <f>'[1]1. Forme contrattuali'!D75</f>
        <v>7570</v>
      </c>
      <c r="E169" s="104">
        <f>'[1]1. Forme contrattuali'!E75</f>
        <v>6748</v>
      </c>
      <c r="F169" s="104">
        <f>'[1]1. Forme contrattuali'!F75</f>
        <v>8056</v>
      </c>
      <c r="G169" s="104">
        <f>'[1]1. Forme contrattuali'!G75</f>
        <v>7976</v>
      </c>
      <c r="H169" s="107">
        <f t="shared" si="51"/>
        <v>268</v>
      </c>
      <c r="I169" s="108">
        <f t="shared" si="52"/>
        <v>3.476907109496627E-2</v>
      </c>
    </row>
    <row r="170" spans="2:9" s="8" customFormat="1" ht="12.75" x14ac:dyDescent="0.25">
      <c r="B170" s="8" t="s">
        <v>153</v>
      </c>
      <c r="C170" s="104">
        <f>'[1]1. Forme contrattuali'!C76</f>
        <v>4129</v>
      </c>
      <c r="D170" s="104">
        <f>'[1]1. Forme contrattuali'!D76</f>
        <v>3204</v>
      </c>
      <c r="E170" s="104">
        <f>'[1]1. Forme contrattuali'!E76</f>
        <v>3060</v>
      </c>
      <c r="F170" s="104">
        <f>'[1]1. Forme contrattuali'!F76</f>
        <v>3472</v>
      </c>
      <c r="G170" s="104">
        <f>'[1]1. Forme contrattuali'!G76</f>
        <v>3418</v>
      </c>
      <c r="H170" s="107">
        <f t="shared" si="51"/>
        <v>-711</v>
      </c>
      <c r="I170" s="108">
        <f t="shared" si="52"/>
        <v>-0.17219665778638896</v>
      </c>
    </row>
    <row r="171" spans="2:9" s="8" customFormat="1" ht="12.75" x14ac:dyDescent="0.25">
      <c r="B171" s="8" t="s">
        <v>18</v>
      </c>
      <c r="C171" s="104">
        <f>'[1]1. Forme contrattuali'!C77</f>
        <v>465</v>
      </c>
      <c r="D171" s="104">
        <f>'[1]1. Forme contrattuali'!D77</f>
        <v>519</v>
      </c>
      <c r="E171" s="104">
        <f>'[1]1. Forme contrattuali'!E77</f>
        <v>310</v>
      </c>
      <c r="F171" s="104">
        <f>'[1]1. Forme contrattuali'!F77</f>
        <v>400</v>
      </c>
      <c r="G171" s="104">
        <f>'[1]1. Forme contrattuali'!G77</f>
        <v>518</v>
      </c>
      <c r="H171" s="107">
        <f t="shared" si="51"/>
        <v>53</v>
      </c>
      <c r="I171" s="108">
        <f t="shared" si="52"/>
        <v>0.11397849462365592</v>
      </c>
    </row>
    <row r="172" spans="2:9" s="8" customFormat="1" ht="12.75" x14ac:dyDescent="0.25">
      <c r="B172" s="8" t="s">
        <v>19</v>
      </c>
      <c r="C172" s="104">
        <f>'[1]1. Forme contrattuali'!C78</f>
        <v>1651</v>
      </c>
      <c r="D172" s="104">
        <f>'[1]1. Forme contrattuali'!D78</f>
        <v>1652</v>
      </c>
      <c r="E172" s="104">
        <f>'[1]1. Forme contrattuali'!E78</f>
        <v>1108</v>
      </c>
      <c r="F172" s="104">
        <f>'[1]1. Forme contrattuali'!F78</f>
        <v>1337</v>
      </c>
      <c r="G172" s="104">
        <f>'[1]1. Forme contrattuali'!G78</f>
        <v>1360</v>
      </c>
      <c r="H172" s="107">
        <f t="shared" si="51"/>
        <v>-291</v>
      </c>
      <c r="I172" s="108">
        <f t="shared" si="52"/>
        <v>-0.17625681405208965</v>
      </c>
    </row>
    <row r="173" spans="2:9" s="8" customFormat="1" ht="12.75" x14ac:dyDescent="0.25">
      <c r="B173" s="8" t="s">
        <v>20</v>
      </c>
      <c r="C173" s="104">
        <f>'[1]1. Forme contrattuali'!C79</f>
        <v>732</v>
      </c>
      <c r="D173" s="104">
        <f>'[1]1. Forme contrattuali'!D79</f>
        <v>787</v>
      </c>
      <c r="E173" s="104">
        <f>'[1]1. Forme contrattuali'!E79</f>
        <v>1252</v>
      </c>
      <c r="F173" s="104">
        <f>'[1]1. Forme contrattuali'!F79</f>
        <v>904</v>
      </c>
      <c r="G173" s="104">
        <f>'[1]1. Forme contrattuali'!G79</f>
        <v>823</v>
      </c>
      <c r="H173" s="107">
        <f t="shared" si="51"/>
        <v>91</v>
      </c>
      <c r="I173" s="108">
        <f t="shared" si="52"/>
        <v>0.12431693989071038</v>
      </c>
    </row>
    <row r="174" spans="2:9" s="8" customFormat="1" ht="12.75" x14ac:dyDescent="0.25">
      <c r="B174" s="8" t="s">
        <v>48</v>
      </c>
      <c r="C174" s="104">
        <f>'[1]1. Forme contrattuali'!C80</f>
        <v>551</v>
      </c>
      <c r="D174" s="104">
        <f>'[1]1. Forme contrattuali'!D80</f>
        <v>812</v>
      </c>
      <c r="E174" s="104">
        <f>'[1]1. Forme contrattuali'!E80</f>
        <v>552</v>
      </c>
      <c r="F174" s="104">
        <f>'[1]1. Forme contrattuali'!F80</f>
        <v>695</v>
      </c>
      <c r="G174" s="104">
        <f>'[1]1. Forme contrattuali'!G80</f>
        <v>523</v>
      </c>
      <c r="H174" s="107">
        <f t="shared" si="51"/>
        <v>-28</v>
      </c>
      <c r="I174" s="108">
        <f t="shared" si="52"/>
        <v>-5.0816696914700546E-2</v>
      </c>
    </row>
    <row r="175" spans="2:9" s="8" customFormat="1" ht="12.75" x14ac:dyDescent="0.25">
      <c r="B175" s="8" t="s">
        <v>21</v>
      </c>
      <c r="C175" s="104">
        <f>'[1]1. Forme contrattuali'!C81</f>
        <v>0</v>
      </c>
      <c r="D175" s="104">
        <f>'[1]1. Forme contrattuali'!D81</f>
        <v>0</v>
      </c>
      <c r="E175" s="104">
        <f>'[1]1. Forme contrattuali'!E81</f>
        <v>0</v>
      </c>
      <c r="F175" s="104">
        <f>'[1]1. Forme contrattuali'!F81</f>
        <v>0</v>
      </c>
      <c r="G175" s="104">
        <f>'[1]1. Forme contrattuali'!G81</f>
        <v>7</v>
      </c>
      <c r="H175" s="107">
        <f t="shared" si="51"/>
        <v>7</v>
      </c>
      <c r="I175" s="108" t="s">
        <v>146</v>
      </c>
    </row>
    <row r="176" spans="2:9" s="8" customFormat="1" ht="12.75" x14ac:dyDescent="0.25">
      <c r="B176" s="109" t="s">
        <v>26</v>
      </c>
      <c r="C176" s="110">
        <f>SUM(C168:C175)</f>
        <v>17537</v>
      </c>
      <c r="D176" s="110">
        <f t="shared" ref="D176:E176" si="53">SUM(D168:D175)</f>
        <v>16986</v>
      </c>
      <c r="E176" s="110">
        <f t="shared" si="53"/>
        <v>15138</v>
      </c>
      <c r="F176" s="110">
        <f>SUM(F168:F175)</f>
        <v>17011</v>
      </c>
      <c r="G176" s="110">
        <f>SUM(G168:G175)</f>
        <v>16790</v>
      </c>
      <c r="H176" s="111">
        <f t="shared" si="51"/>
        <v>-747</v>
      </c>
      <c r="I176" s="112">
        <f>(G176-C176)/C176</f>
        <v>-4.2595654901066315E-2</v>
      </c>
    </row>
    <row r="177" spans="2:9" s="8" customFormat="1" ht="24.95" customHeight="1" x14ac:dyDescent="0.2">
      <c r="B177" s="21" t="s">
        <v>47</v>
      </c>
      <c r="C177" s="113"/>
      <c r="D177" s="113"/>
      <c r="E177" s="113"/>
      <c r="G177" s="113"/>
      <c r="H177" s="114"/>
      <c r="I177" s="115"/>
    </row>
    <row r="178" spans="2:9" s="8" customFormat="1" ht="12.75" x14ac:dyDescent="0.25">
      <c r="B178" s="79"/>
      <c r="C178" s="128"/>
      <c r="D178" s="128"/>
      <c r="E178" s="128"/>
      <c r="F178" s="128"/>
      <c r="G178" s="129"/>
      <c r="H178" s="131"/>
      <c r="I178" s="107"/>
    </row>
    <row r="179" spans="2:9" s="8" customFormat="1" ht="12.75" x14ac:dyDescent="0.25">
      <c r="B179" s="79"/>
      <c r="C179" s="125">
        <v>2018</v>
      </c>
      <c r="D179" s="125">
        <v>2019</v>
      </c>
      <c r="E179" s="125">
        <v>2020</v>
      </c>
      <c r="F179" s="125">
        <v>2021</v>
      </c>
      <c r="G179" s="125">
        <v>2022</v>
      </c>
      <c r="H179" s="131"/>
      <c r="I179" s="107"/>
    </row>
    <row r="180" spans="2:9" s="8" customFormat="1" ht="12.75" x14ac:dyDescent="0.25">
      <c r="B180" s="79" t="s">
        <v>16</v>
      </c>
      <c r="C180" s="126">
        <f>C168/$C$168*100</f>
        <v>100</v>
      </c>
      <c r="D180" s="126">
        <f t="shared" ref="D180:E180" si="54">D168/$C$168*100</f>
        <v>106.12777053455021</v>
      </c>
      <c r="E180" s="126">
        <f t="shared" si="54"/>
        <v>91.61234245980009</v>
      </c>
      <c r="F180" s="126">
        <f>F168/$C$168*100</f>
        <v>93.307257714037377</v>
      </c>
      <c r="G180" s="126">
        <f>G168/$C$168*100</f>
        <v>94.089526292916119</v>
      </c>
      <c r="H180" s="131"/>
      <c r="I180" s="107"/>
    </row>
    <row r="181" spans="2:9" s="8" customFormat="1" ht="12.75" x14ac:dyDescent="0.25">
      <c r="B181" s="79" t="s">
        <v>17</v>
      </c>
      <c r="C181" s="126">
        <f>C169/$C$169*100</f>
        <v>100</v>
      </c>
      <c r="D181" s="126">
        <f t="shared" ref="D181:E181" si="55">D169/$C$169*100</f>
        <v>98.209652309289055</v>
      </c>
      <c r="E181" s="126">
        <f t="shared" si="55"/>
        <v>87.545407368967304</v>
      </c>
      <c r="F181" s="126">
        <f>F169/$C$169*100</f>
        <v>104.51478982874936</v>
      </c>
      <c r="G181" s="126">
        <f>G169/$C$169*100</f>
        <v>103.47690710949662</v>
      </c>
      <c r="H181" s="131"/>
      <c r="I181" s="107"/>
    </row>
    <row r="182" spans="2:9" s="8" customFormat="1" ht="12.75" x14ac:dyDescent="0.25">
      <c r="B182" s="79" t="s">
        <v>153</v>
      </c>
      <c r="C182" s="126">
        <f>C170/$C$170*100</f>
        <v>100</v>
      </c>
      <c r="D182" s="126">
        <f t="shared" ref="D182:E182" si="56">D170/$C$170*100</f>
        <v>77.597481230322103</v>
      </c>
      <c r="E182" s="126">
        <f t="shared" si="56"/>
        <v>74.109953984015505</v>
      </c>
      <c r="F182" s="126">
        <f>F170/$C$170*100</f>
        <v>84.088156938726087</v>
      </c>
      <c r="G182" s="126">
        <f>G170/$C$170*100</f>
        <v>82.780334221361102</v>
      </c>
      <c r="H182" s="131"/>
      <c r="I182" s="107"/>
    </row>
    <row r="183" spans="2:9" s="8" customFormat="1" ht="12.75" x14ac:dyDescent="0.25">
      <c r="B183" s="79" t="s">
        <v>18</v>
      </c>
      <c r="C183" s="126">
        <f>C171/$C$171*100</f>
        <v>100</v>
      </c>
      <c r="D183" s="126">
        <f t="shared" ref="D183:E183" si="57">D171/$C$171*100</f>
        <v>111.61290322580646</v>
      </c>
      <c r="E183" s="126">
        <f t="shared" si="57"/>
        <v>66.666666666666657</v>
      </c>
      <c r="F183" s="126">
        <f>F171/$C$171*100</f>
        <v>86.021505376344081</v>
      </c>
      <c r="G183" s="126">
        <f>G171/$C$171*100</f>
        <v>111.3978494623656</v>
      </c>
      <c r="H183" s="131"/>
      <c r="I183" s="107"/>
    </row>
    <row r="184" spans="2:9" s="3" customFormat="1" x14ac:dyDescent="0.25">
      <c r="B184" s="79" t="s">
        <v>19</v>
      </c>
      <c r="C184" s="126">
        <f>C172/$C$172*100</f>
        <v>100</v>
      </c>
      <c r="D184" s="126">
        <f t="shared" ref="D184:E184" si="58">D172/$C$172*100</f>
        <v>100.06056935190793</v>
      </c>
      <c r="E184" s="126">
        <f t="shared" si="58"/>
        <v>67.110841913991521</v>
      </c>
      <c r="F184" s="126">
        <f>F172/$C$172*100</f>
        <v>80.981223500908541</v>
      </c>
      <c r="G184" s="126">
        <f>G172/$C$172*100</f>
        <v>82.374318594791035</v>
      </c>
      <c r="H184" s="80"/>
    </row>
    <row r="185" spans="2:9" s="3" customFormat="1" x14ac:dyDescent="0.25">
      <c r="B185" s="79" t="s">
        <v>20</v>
      </c>
      <c r="C185" s="126">
        <f>C173/$C$173*100</f>
        <v>100</v>
      </c>
      <c r="D185" s="126">
        <f t="shared" ref="D185:E185" si="59">D173/$C$173*100</f>
        <v>107.5136612021858</v>
      </c>
      <c r="E185" s="126">
        <f t="shared" si="59"/>
        <v>171.03825136612022</v>
      </c>
      <c r="F185" s="126">
        <f>F173/$C$173*100</f>
        <v>123.49726775956285</v>
      </c>
      <c r="G185" s="126">
        <f>G173/$C$173*100</f>
        <v>112.43169398907105</v>
      </c>
      <c r="H185" s="80"/>
    </row>
    <row r="186" spans="2:9" s="3" customFormat="1" x14ac:dyDescent="0.25">
      <c r="B186" s="79" t="s">
        <v>48</v>
      </c>
      <c r="C186" s="126">
        <f>C174/$C$174*100</f>
        <v>100</v>
      </c>
      <c r="D186" s="126">
        <f t="shared" ref="D186:E186" si="60">D174/$C$174*100</f>
        <v>147.36842105263156</v>
      </c>
      <c r="E186" s="126">
        <f t="shared" si="60"/>
        <v>100.18148820326678</v>
      </c>
      <c r="F186" s="126">
        <f>F174/$C$174*100</f>
        <v>126.13430127041742</v>
      </c>
      <c r="G186" s="126">
        <f>G174/$C$174*100</f>
        <v>94.918330308529946</v>
      </c>
      <c r="H186" s="80"/>
    </row>
    <row r="187" spans="2:9" s="3" customFormat="1" x14ac:dyDescent="0.25">
      <c r="B187" s="80"/>
      <c r="C187" s="80"/>
      <c r="D187" s="80"/>
      <c r="E187" s="80"/>
      <c r="F187" s="80"/>
      <c r="G187" s="80"/>
      <c r="H187" s="80"/>
    </row>
    <row r="188" spans="2:9" s="3" customFormat="1" x14ac:dyDescent="0.25">
      <c r="B188" s="80"/>
      <c r="C188" s="80"/>
      <c r="D188" s="80"/>
      <c r="E188" s="80"/>
      <c r="F188" s="80"/>
      <c r="G188" s="80"/>
      <c r="H188" s="80"/>
    </row>
    <row r="189" spans="2:9" s="3" customFormat="1" x14ac:dyDescent="0.25"/>
    <row r="190" spans="2:9" s="3" customFormat="1" x14ac:dyDescent="0.25"/>
    <row r="191" spans="2:9" s="3" customFormat="1" x14ac:dyDescent="0.25"/>
    <row r="192" spans="2:9" s="3" customFormat="1" x14ac:dyDescent="0.25"/>
  </sheetData>
  <sheetProtection sheet="1" objects="1" scenarios="1"/>
  <mergeCells count="38">
    <mergeCell ref="B2:AA4"/>
    <mergeCell ref="B7:B8"/>
    <mergeCell ref="C7:D8"/>
    <mergeCell ref="E8:F8"/>
    <mergeCell ref="G8:H8"/>
    <mergeCell ref="I8:J8"/>
    <mergeCell ref="K8:L8"/>
    <mergeCell ref="M8:N8"/>
    <mergeCell ref="O8:P8"/>
    <mergeCell ref="B47:AA49"/>
    <mergeCell ref="E7:T7"/>
    <mergeCell ref="C12:T12"/>
    <mergeCell ref="S8:T8"/>
    <mergeCell ref="C21:D22"/>
    <mergeCell ref="E21:T21"/>
    <mergeCell ref="E22:F22"/>
    <mergeCell ref="G22:H22"/>
    <mergeCell ref="I22:J22"/>
    <mergeCell ref="B35:B36"/>
    <mergeCell ref="K36:L36"/>
    <mergeCell ref="Q8:R8"/>
    <mergeCell ref="B21:B22"/>
    <mergeCell ref="K22:L22"/>
    <mergeCell ref="M22:N22"/>
    <mergeCell ref="O22:P22"/>
    <mergeCell ref="Q22:R22"/>
    <mergeCell ref="S22:T22"/>
    <mergeCell ref="C26:T26"/>
    <mergeCell ref="M36:N36"/>
    <mergeCell ref="O36:P36"/>
    <mergeCell ref="Q36:R36"/>
    <mergeCell ref="S36:T36"/>
    <mergeCell ref="C40:T40"/>
    <mergeCell ref="C35:D36"/>
    <mergeCell ref="E35:T35"/>
    <mergeCell ref="E36:F36"/>
    <mergeCell ref="G36:H36"/>
    <mergeCell ref="I36:J36"/>
  </mergeCells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2949-93CD-4003-9964-B37B82EFB37F}">
  <sheetPr codeName="Foglio6">
    <tabColor theme="0"/>
    <pageSetUpPr fitToPage="1"/>
  </sheetPr>
  <dimension ref="B1:AJ237"/>
  <sheetViews>
    <sheetView workbookViewId="0">
      <selection activeCell="B135" sqref="B135:N135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16" width="8.28515625" style="17" customWidth="1"/>
    <col min="17" max="17" width="9.140625" style="17" bestFit="1" customWidth="1"/>
    <col min="18" max="20" width="8.28515625" style="17" customWidth="1"/>
    <col min="21" max="16384" width="9.140625" style="17"/>
  </cols>
  <sheetData>
    <row r="1" spans="2:34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4" s="3" customFormat="1" ht="14.25" customHeight="1" x14ac:dyDescent="0.2">
      <c r="B2" s="145" t="s">
        <v>178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8"/>
      <c r="AD2" s="8"/>
      <c r="AE2" s="8"/>
      <c r="AF2" s="8"/>
      <c r="AG2" s="8"/>
      <c r="AH2" s="8"/>
    </row>
    <row r="3" spans="2:34" s="3" customFormat="1" ht="14.25" customHeight="1" x14ac:dyDescent="0.2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/>
      <c r="AD3" s="8"/>
      <c r="AE3" s="8"/>
      <c r="AF3" s="8"/>
      <c r="AG3" s="32"/>
    </row>
    <row r="4" spans="2:34" s="3" customFormat="1" ht="14.25" customHeight="1" x14ac:dyDescent="0.2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D4" s="8"/>
      <c r="AE4" s="8"/>
      <c r="AF4" s="8"/>
    </row>
    <row r="5" spans="2:34" ht="15.75" customHeight="1" x14ac:dyDescent="0.2"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2:34" s="6" customFormat="1" ht="24.95" customHeight="1" x14ac:dyDescent="0.2">
      <c r="B6" s="156" t="s">
        <v>211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2:34" s="7" customFormat="1" ht="15" customHeight="1" x14ac:dyDescent="0.2">
      <c r="B7" s="162" t="s">
        <v>45</v>
      </c>
      <c r="C7" s="165" t="s">
        <v>55</v>
      </c>
      <c r="D7" s="165"/>
      <c r="E7" s="165"/>
      <c r="F7" s="160" t="s">
        <v>2</v>
      </c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8"/>
      <c r="S7" s="8"/>
    </row>
    <row r="8" spans="2:34" s="7" customFormat="1" ht="27.75" customHeight="1" x14ac:dyDescent="0.2">
      <c r="B8" s="163"/>
      <c r="C8" s="166"/>
      <c r="D8" s="166"/>
      <c r="E8" s="166"/>
      <c r="F8" s="164" t="s">
        <v>35</v>
      </c>
      <c r="G8" s="164"/>
      <c r="H8" s="164"/>
      <c r="I8" s="164" t="s">
        <v>36</v>
      </c>
      <c r="J8" s="164"/>
      <c r="K8" s="164"/>
      <c r="L8" s="164" t="s">
        <v>25</v>
      </c>
      <c r="M8" s="164"/>
      <c r="N8" s="164"/>
      <c r="O8" s="164" t="s">
        <v>42</v>
      </c>
      <c r="P8" s="164"/>
      <c r="Q8" s="164"/>
      <c r="R8" s="8"/>
      <c r="S8" s="8"/>
    </row>
    <row r="9" spans="2:34" s="7" customFormat="1" ht="39" customHeight="1" x14ac:dyDescent="0.2">
      <c r="B9" s="9"/>
      <c r="C9" s="67" t="s">
        <v>268</v>
      </c>
      <c r="D9" s="68" t="s">
        <v>169</v>
      </c>
      <c r="E9" s="68" t="s">
        <v>170</v>
      </c>
      <c r="F9" s="67" t="s">
        <v>268</v>
      </c>
      <c r="G9" s="68" t="s">
        <v>169</v>
      </c>
      <c r="H9" s="68" t="s">
        <v>170</v>
      </c>
      <c r="I9" s="67" t="s">
        <v>268</v>
      </c>
      <c r="J9" s="68" t="s">
        <v>169</v>
      </c>
      <c r="K9" s="68" t="s">
        <v>170</v>
      </c>
      <c r="L9" s="67" t="s">
        <v>268</v>
      </c>
      <c r="M9" s="68" t="s">
        <v>169</v>
      </c>
      <c r="N9" s="68" t="s">
        <v>170</v>
      </c>
      <c r="O9" s="67" t="s">
        <v>268</v>
      </c>
      <c r="P9" s="68" t="s">
        <v>169</v>
      </c>
      <c r="Q9" s="68" t="s">
        <v>170</v>
      </c>
      <c r="R9" s="8"/>
      <c r="S9" s="8"/>
    </row>
    <row r="10" spans="2:34" s="7" customFormat="1" x14ac:dyDescent="0.2">
      <c r="B10" s="8" t="s">
        <v>58</v>
      </c>
      <c r="C10" s="43">
        <f>'[1]1. Delegazioni'!C10</f>
        <v>7691</v>
      </c>
      <c r="D10" s="44">
        <f>'[1]1. Delegazioni'!D10</f>
        <v>737</v>
      </c>
      <c r="E10" s="45">
        <f>'[1]1. Delegazioni'!E10</f>
        <v>0.106</v>
      </c>
      <c r="F10" s="43">
        <f>'[1]1. Delegazioni'!F10</f>
        <v>26</v>
      </c>
      <c r="G10" s="44">
        <f>'[1]1. Delegazioni'!G10</f>
        <v>14</v>
      </c>
      <c r="H10" s="45">
        <f>'[1]1. Delegazioni'!H10</f>
        <v>1.1667000000000001</v>
      </c>
      <c r="I10" s="43">
        <f>'[1]1. Delegazioni'!I10</f>
        <v>957</v>
      </c>
      <c r="J10" s="44">
        <f>'[1]1. Delegazioni'!J10</f>
        <v>109</v>
      </c>
      <c r="K10" s="45">
        <f>'[1]1. Delegazioni'!K10</f>
        <v>0.1285</v>
      </c>
      <c r="L10" s="43">
        <f>'[1]1. Delegazioni'!L10</f>
        <v>6685</v>
      </c>
      <c r="M10" s="44">
        <f>'[1]1. Delegazioni'!M10</f>
        <v>620</v>
      </c>
      <c r="N10" s="45">
        <f>'[1]1. Delegazioni'!N10</f>
        <v>0.1022</v>
      </c>
      <c r="O10" s="10">
        <f>C10-F10-I10-L10</f>
        <v>23</v>
      </c>
      <c r="P10" s="11">
        <f>D10-G10-J10-M10</f>
        <v>-6</v>
      </c>
      <c r="Q10" s="18">
        <v>-0.20689655172413793</v>
      </c>
      <c r="R10" s="8"/>
      <c r="S10" s="104"/>
    </row>
    <row r="11" spans="2:34" s="7" customFormat="1" x14ac:dyDescent="0.2">
      <c r="B11" s="8" t="s">
        <v>59</v>
      </c>
      <c r="C11" s="10">
        <f>'[1]1. Delegazioni'!C11</f>
        <v>1587</v>
      </c>
      <c r="D11" s="11">
        <f>'[1]1. Delegazioni'!D11</f>
        <v>82</v>
      </c>
      <c r="E11" s="12">
        <f>'[1]1. Delegazioni'!E11</f>
        <v>5.45E-2</v>
      </c>
      <c r="F11" s="10">
        <f>'[1]1. Delegazioni'!F11</f>
        <v>31</v>
      </c>
      <c r="G11" s="11">
        <f>'[1]1. Delegazioni'!G11</f>
        <v>3</v>
      </c>
      <c r="H11" s="12">
        <f>'[1]1. Delegazioni'!H11</f>
        <v>0.1071</v>
      </c>
      <c r="I11" s="10">
        <f>'[1]1. Delegazioni'!I11</f>
        <v>537</v>
      </c>
      <c r="J11" s="11">
        <f>'[1]1. Delegazioni'!J11</f>
        <v>85</v>
      </c>
      <c r="K11" s="12">
        <f>'[1]1. Delegazioni'!K11</f>
        <v>0.18809999999999999</v>
      </c>
      <c r="L11" s="10">
        <f>'[1]1. Delegazioni'!L11</f>
        <v>1017</v>
      </c>
      <c r="M11" s="11">
        <f>'[1]1. Delegazioni'!M11</f>
        <v>-6</v>
      </c>
      <c r="N11" s="12">
        <f>'[1]1. Delegazioni'!N11</f>
        <v>-5.8999999999999999E-3</v>
      </c>
      <c r="O11" s="10">
        <f t="shared" ref="O11:O23" si="0">C11-F11-I11-L11</f>
        <v>2</v>
      </c>
      <c r="P11" s="11">
        <f t="shared" ref="P11:P23" si="1">D11-G11-J11-M11</f>
        <v>0</v>
      </c>
      <c r="Q11" s="18" t="s">
        <v>154</v>
      </c>
      <c r="R11" s="8"/>
      <c r="S11" s="104"/>
    </row>
    <row r="12" spans="2:34" s="7" customFormat="1" x14ac:dyDescent="0.2">
      <c r="B12" s="8" t="s">
        <v>60</v>
      </c>
      <c r="C12" s="10">
        <f>'[1]1. Delegazioni'!C12</f>
        <v>788</v>
      </c>
      <c r="D12" s="11">
        <f>'[1]1. Delegazioni'!D12</f>
        <v>34</v>
      </c>
      <c r="E12" s="12">
        <f>'[1]1. Delegazioni'!E12</f>
        <v>4.5100000000000001E-2</v>
      </c>
      <c r="F12" s="10">
        <f>'[1]1. Delegazioni'!F12</f>
        <v>17</v>
      </c>
      <c r="G12" s="11">
        <f>'[1]1. Delegazioni'!G12</f>
        <v>0</v>
      </c>
      <c r="H12" s="18" t="s">
        <v>154</v>
      </c>
      <c r="I12" s="10">
        <f>'[1]1. Delegazioni'!I12</f>
        <v>204</v>
      </c>
      <c r="J12" s="11">
        <f>'[1]1. Delegazioni'!J12</f>
        <v>9</v>
      </c>
      <c r="K12" s="12">
        <f>'[1]1. Delegazioni'!K12</f>
        <v>4.6199999999999998E-2</v>
      </c>
      <c r="L12" s="10">
        <f>'[1]1. Delegazioni'!L12</f>
        <v>567</v>
      </c>
      <c r="M12" s="11">
        <f>'[1]1. Delegazioni'!M12</f>
        <v>25</v>
      </c>
      <c r="N12" s="12">
        <f>'[1]1. Delegazioni'!N12</f>
        <v>4.6100000000000002E-2</v>
      </c>
      <c r="O12" s="10">
        <f t="shared" si="0"/>
        <v>0</v>
      </c>
      <c r="P12" s="11">
        <f t="shared" si="1"/>
        <v>0</v>
      </c>
      <c r="Q12" s="18" t="s">
        <v>146</v>
      </c>
      <c r="R12" s="8"/>
      <c r="S12" s="104"/>
    </row>
    <row r="13" spans="2:34" s="7" customFormat="1" x14ac:dyDescent="0.2">
      <c r="B13" s="8" t="s">
        <v>61</v>
      </c>
      <c r="C13" s="10">
        <f>'[1]1. Delegazioni'!C13</f>
        <v>2556</v>
      </c>
      <c r="D13" s="11">
        <f>'[1]1. Delegazioni'!D13</f>
        <v>487</v>
      </c>
      <c r="E13" s="12">
        <f>'[1]1. Delegazioni'!E13</f>
        <v>0.2354</v>
      </c>
      <c r="F13" s="10">
        <f>'[1]1. Delegazioni'!F13</f>
        <v>53</v>
      </c>
      <c r="G13" s="11">
        <f>'[1]1. Delegazioni'!G13</f>
        <v>-9</v>
      </c>
      <c r="H13" s="12">
        <f>'[1]1. Delegazioni'!H13</f>
        <v>-0.1452</v>
      </c>
      <c r="I13" s="10">
        <f>'[1]1. Delegazioni'!I13</f>
        <v>948</v>
      </c>
      <c r="J13" s="11">
        <f>'[1]1. Delegazioni'!J13</f>
        <v>231</v>
      </c>
      <c r="K13" s="12">
        <f>'[1]1. Delegazioni'!K13</f>
        <v>0.32219999999999999</v>
      </c>
      <c r="L13" s="10">
        <f>'[1]1. Delegazioni'!L13</f>
        <v>1551</v>
      </c>
      <c r="M13" s="11">
        <f>'[1]1. Delegazioni'!M13</f>
        <v>266</v>
      </c>
      <c r="N13" s="12">
        <f>'[1]1. Delegazioni'!N13</f>
        <v>0.20699999999999999</v>
      </c>
      <c r="O13" s="10">
        <f t="shared" si="0"/>
        <v>4</v>
      </c>
      <c r="P13" s="11">
        <f t="shared" si="1"/>
        <v>-1</v>
      </c>
      <c r="Q13" s="18">
        <v>-0.2</v>
      </c>
      <c r="R13" s="8"/>
      <c r="S13" s="104"/>
    </row>
    <row r="14" spans="2:34" s="7" customFormat="1" x14ac:dyDescent="0.2">
      <c r="B14" s="8" t="s">
        <v>62</v>
      </c>
      <c r="C14" s="10">
        <f>'[1]1. Delegazioni'!C14</f>
        <v>4277</v>
      </c>
      <c r="D14" s="11">
        <f>'[1]1. Delegazioni'!D14</f>
        <v>-79</v>
      </c>
      <c r="E14" s="12">
        <f>'[1]1. Delegazioni'!E14</f>
        <v>-1.8100000000000002E-2</v>
      </c>
      <c r="F14" s="10">
        <f>'[1]1. Delegazioni'!F14</f>
        <v>166</v>
      </c>
      <c r="G14" s="11">
        <f>'[1]1. Delegazioni'!G14</f>
        <v>7</v>
      </c>
      <c r="H14" s="12">
        <f>'[1]1. Delegazioni'!H14</f>
        <v>4.3999999999999997E-2</v>
      </c>
      <c r="I14" s="10">
        <f>'[1]1. Delegazioni'!I14</f>
        <v>1089</v>
      </c>
      <c r="J14" s="11">
        <f>'[1]1. Delegazioni'!J14</f>
        <v>56</v>
      </c>
      <c r="K14" s="12">
        <f>'[1]1. Delegazioni'!K14</f>
        <v>5.4199999999999998E-2</v>
      </c>
      <c r="L14" s="10">
        <f>'[1]1. Delegazioni'!L14</f>
        <v>3015</v>
      </c>
      <c r="M14" s="11">
        <f>'[1]1. Delegazioni'!M14</f>
        <v>-138</v>
      </c>
      <c r="N14" s="12">
        <f>'[1]1. Delegazioni'!N14</f>
        <v>-4.3799999999999999E-2</v>
      </c>
      <c r="O14" s="10">
        <f t="shared" si="0"/>
        <v>7</v>
      </c>
      <c r="P14" s="11">
        <f t="shared" si="1"/>
        <v>-4</v>
      </c>
      <c r="Q14" s="18">
        <v>-0.36363636363636365</v>
      </c>
      <c r="R14" s="8"/>
      <c r="S14" s="104"/>
    </row>
    <row r="15" spans="2:34" s="7" customFormat="1" x14ac:dyDescent="0.2">
      <c r="B15" s="8" t="s">
        <v>63</v>
      </c>
      <c r="C15" s="10">
        <f>'[1]1. Delegazioni'!C15</f>
        <v>4641</v>
      </c>
      <c r="D15" s="11">
        <f>'[1]1. Delegazioni'!D15</f>
        <v>300</v>
      </c>
      <c r="E15" s="12">
        <f>'[1]1. Delegazioni'!E15</f>
        <v>6.9099999999999995E-2</v>
      </c>
      <c r="F15" s="10">
        <f>'[1]1. Delegazioni'!F15</f>
        <v>126</v>
      </c>
      <c r="G15" s="11">
        <f>'[1]1. Delegazioni'!G15</f>
        <v>-8</v>
      </c>
      <c r="H15" s="12">
        <f>'[1]1. Delegazioni'!H15</f>
        <v>-5.9700000000000003E-2</v>
      </c>
      <c r="I15" s="10">
        <f>'[1]1. Delegazioni'!I15</f>
        <v>1466</v>
      </c>
      <c r="J15" s="11">
        <f>'[1]1. Delegazioni'!J15</f>
        <v>109</v>
      </c>
      <c r="K15" s="12">
        <f>'[1]1. Delegazioni'!K15</f>
        <v>8.0299999999999996E-2</v>
      </c>
      <c r="L15" s="10">
        <f>'[1]1. Delegazioni'!L15</f>
        <v>3045</v>
      </c>
      <c r="M15" s="11">
        <f>'[1]1. Delegazioni'!M15</f>
        <v>207</v>
      </c>
      <c r="N15" s="12">
        <f>'[1]1. Delegazioni'!N15</f>
        <v>7.2900000000000006E-2</v>
      </c>
      <c r="O15" s="10">
        <f t="shared" si="0"/>
        <v>4</v>
      </c>
      <c r="P15" s="11">
        <f t="shared" si="1"/>
        <v>-8</v>
      </c>
      <c r="Q15" s="18">
        <v>-0.66666666666666663</v>
      </c>
      <c r="R15" s="8"/>
      <c r="S15" s="104"/>
    </row>
    <row r="16" spans="2:34" s="7" customFormat="1" x14ac:dyDescent="0.2">
      <c r="B16" s="8" t="s">
        <v>5</v>
      </c>
      <c r="C16" s="10">
        <f>'[1]1. Delegazioni'!C16</f>
        <v>32859</v>
      </c>
      <c r="D16" s="11">
        <f>'[1]1. Delegazioni'!D16</f>
        <v>2232</v>
      </c>
      <c r="E16" s="12">
        <f>'[1]1. Delegazioni'!E16</f>
        <v>7.2900000000000006E-2</v>
      </c>
      <c r="F16" s="10">
        <f>'[1]1. Delegazioni'!F16</f>
        <v>377</v>
      </c>
      <c r="G16" s="11">
        <f>'[1]1. Delegazioni'!G16</f>
        <v>-41</v>
      </c>
      <c r="H16" s="12">
        <f>'[1]1. Delegazioni'!H16</f>
        <v>-9.8100000000000007E-2</v>
      </c>
      <c r="I16" s="10">
        <f>'[1]1. Delegazioni'!I16</f>
        <v>6373</v>
      </c>
      <c r="J16" s="11">
        <f>'[1]1. Delegazioni'!J16</f>
        <v>855</v>
      </c>
      <c r="K16" s="12">
        <f>'[1]1. Delegazioni'!K16</f>
        <v>0.15490000000000001</v>
      </c>
      <c r="L16" s="10">
        <f>'[1]1. Delegazioni'!L16</f>
        <v>26068</v>
      </c>
      <c r="M16" s="11">
        <f>'[1]1. Delegazioni'!M16</f>
        <v>1476</v>
      </c>
      <c r="N16" s="12">
        <f>'[1]1. Delegazioni'!N16</f>
        <v>0.06</v>
      </c>
      <c r="O16" s="10">
        <f t="shared" si="0"/>
        <v>41</v>
      </c>
      <c r="P16" s="11">
        <f t="shared" si="1"/>
        <v>-58</v>
      </c>
      <c r="Q16" s="18">
        <v>-0.58585858585858586</v>
      </c>
      <c r="R16" s="8"/>
      <c r="S16" s="104"/>
    </row>
    <row r="17" spans="2:19" s="7" customFormat="1" x14ac:dyDescent="0.2">
      <c r="B17" s="8" t="s">
        <v>40</v>
      </c>
      <c r="C17" s="10">
        <f>'[1]1. Delegazioni'!C17</f>
        <v>7631</v>
      </c>
      <c r="D17" s="11">
        <f>'[1]1. Delegazioni'!D17</f>
        <v>299</v>
      </c>
      <c r="E17" s="12">
        <f>'[1]1. Delegazioni'!E17</f>
        <v>4.0800000000000003E-2</v>
      </c>
      <c r="F17" s="10">
        <f>'[1]1. Delegazioni'!F17</f>
        <v>100</v>
      </c>
      <c r="G17" s="11">
        <f>'[1]1. Delegazioni'!G17</f>
        <v>9</v>
      </c>
      <c r="H17" s="12">
        <f>'[1]1. Delegazioni'!H17</f>
        <v>9.8900000000000002E-2</v>
      </c>
      <c r="I17" s="10">
        <f>'[1]1. Delegazioni'!I17</f>
        <v>1252</v>
      </c>
      <c r="J17" s="11">
        <f>'[1]1. Delegazioni'!J17</f>
        <v>49</v>
      </c>
      <c r="K17" s="12">
        <f>'[1]1. Delegazioni'!K17</f>
        <v>4.07E-2</v>
      </c>
      <c r="L17" s="10">
        <f>'[1]1. Delegazioni'!L17</f>
        <v>6272</v>
      </c>
      <c r="M17" s="11">
        <f>'[1]1. Delegazioni'!M17</f>
        <v>253</v>
      </c>
      <c r="N17" s="12">
        <f>'[1]1. Delegazioni'!N17</f>
        <v>4.2000000000000003E-2</v>
      </c>
      <c r="O17" s="10">
        <f t="shared" si="0"/>
        <v>7</v>
      </c>
      <c r="P17" s="11">
        <f t="shared" si="1"/>
        <v>-12</v>
      </c>
      <c r="Q17" s="18">
        <v>-0.63157894736842102</v>
      </c>
      <c r="R17" s="8"/>
      <c r="S17" s="104"/>
    </row>
    <row r="18" spans="2:19" s="7" customFormat="1" x14ac:dyDescent="0.2">
      <c r="B18" s="8" t="s">
        <v>9</v>
      </c>
      <c r="C18" s="10">
        <f>'[1]1. Delegazioni'!C18</f>
        <v>2554</v>
      </c>
      <c r="D18" s="11">
        <f>'[1]1. Delegazioni'!D18</f>
        <v>-94</v>
      </c>
      <c r="E18" s="12">
        <f>'[1]1. Delegazioni'!E18</f>
        <v>-3.5499999999999997E-2</v>
      </c>
      <c r="F18" s="10">
        <f>'[1]1. Delegazioni'!F18</f>
        <v>13</v>
      </c>
      <c r="G18" s="11">
        <f>'[1]1. Delegazioni'!G18</f>
        <v>-8</v>
      </c>
      <c r="H18" s="12">
        <f>'[1]1. Delegazioni'!H18</f>
        <v>-0.38100000000000001</v>
      </c>
      <c r="I18" s="10">
        <f>'[1]1. Delegazioni'!I18</f>
        <v>598</v>
      </c>
      <c r="J18" s="11">
        <f>'[1]1. Delegazioni'!J18</f>
        <v>-159</v>
      </c>
      <c r="K18" s="12">
        <f>'[1]1. Delegazioni'!K18</f>
        <v>-0.21</v>
      </c>
      <c r="L18" s="10">
        <f>'[1]1. Delegazioni'!L18</f>
        <v>1941</v>
      </c>
      <c r="M18" s="11">
        <f>'[1]1. Delegazioni'!M18</f>
        <v>82</v>
      </c>
      <c r="N18" s="12">
        <f>'[1]1. Delegazioni'!N18</f>
        <v>4.41E-2</v>
      </c>
      <c r="O18" s="10">
        <f t="shared" si="0"/>
        <v>2</v>
      </c>
      <c r="P18" s="11">
        <f t="shared" si="1"/>
        <v>-9</v>
      </c>
      <c r="Q18" s="18">
        <v>-0.81818181818181823</v>
      </c>
      <c r="R18" s="8"/>
      <c r="S18" s="104"/>
    </row>
    <row r="19" spans="2:19" s="7" customFormat="1" x14ac:dyDescent="0.2">
      <c r="B19" s="8" t="s">
        <v>41</v>
      </c>
      <c r="C19" s="10">
        <f>'[1]1. Delegazioni'!C19</f>
        <v>20467</v>
      </c>
      <c r="D19" s="11">
        <f>'[1]1. Delegazioni'!D19</f>
        <v>1512</v>
      </c>
      <c r="E19" s="12">
        <f>'[1]1. Delegazioni'!E19</f>
        <v>7.9799999999999996E-2</v>
      </c>
      <c r="F19" s="10">
        <f>'[1]1. Delegazioni'!F19</f>
        <v>114</v>
      </c>
      <c r="G19" s="11">
        <f>'[1]1. Delegazioni'!G19</f>
        <v>-1</v>
      </c>
      <c r="H19" s="12">
        <f>'[1]1. Delegazioni'!H19</f>
        <v>-8.6999999999999994E-3</v>
      </c>
      <c r="I19" s="10">
        <f>'[1]1. Delegazioni'!I19</f>
        <v>3162</v>
      </c>
      <c r="J19" s="11">
        <f>'[1]1. Delegazioni'!J19</f>
        <v>-413</v>
      </c>
      <c r="K19" s="12">
        <f>'[1]1. Delegazioni'!K19</f>
        <v>-0.11550000000000001</v>
      </c>
      <c r="L19" s="10">
        <f>'[1]1. Delegazioni'!L19</f>
        <v>17170</v>
      </c>
      <c r="M19" s="11">
        <f>'[1]1. Delegazioni'!M19</f>
        <v>1921</v>
      </c>
      <c r="N19" s="12">
        <f>'[1]1. Delegazioni'!N19</f>
        <v>0.126</v>
      </c>
      <c r="O19" s="10">
        <f t="shared" si="0"/>
        <v>21</v>
      </c>
      <c r="P19" s="11">
        <f t="shared" si="1"/>
        <v>5</v>
      </c>
      <c r="Q19" s="18">
        <v>0.3125</v>
      </c>
      <c r="R19" s="8"/>
      <c r="S19" s="104"/>
    </row>
    <row r="20" spans="2:19" s="7" customFormat="1" x14ac:dyDescent="0.2">
      <c r="B20" s="8" t="s">
        <v>42</v>
      </c>
      <c r="C20" s="10">
        <f>'[1]1. Delegazioni'!C20</f>
        <v>18704</v>
      </c>
      <c r="D20" s="11">
        <f>'[1]1. Delegazioni'!D20</f>
        <v>71</v>
      </c>
      <c r="E20" s="12">
        <f>'[1]1. Delegazioni'!E20</f>
        <v>3.8E-3</v>
      </c>
      <c r="F20" s="10">
        <f>'[1]1. Delegazioni'!F20</f>
        <v>394</v>
      </c>
      <c r="G20" s="11">
        <f>'[1]1. Delegazioni'!G20</f>
        <v>13</v>
      </c>
      <c r="H20" s="12">
        <f>'[1]1. Delegazioni'!H20</f>
        <v>3.4099999999999998E-2</v>
      </c>
      <c r="I20" s="10">
        <f>'[1]1. Delegazioni'!I20</f>
        <v>6305</v>
      </c>
      <c r="J20" s="11">
        <f>'[1]1. Delegazioni'!J20</f>
        <v>-98</v>
      </c>
      <c r="K20" s="12">
        <f>'[1]1. Delegazioni'!K20</f>
        <v>-1.5299999999999999E-2</v>
      </c>
      <c r="L20" s="10">
        <f>'[1]1. Delegazioni'!L20</f>
        <v>11941</v>
      </c>
      <c r="M20" s="11">
        <f>'[1]1. Delegazioni'!M20</f>
        <v>181</v>
      </c>
      <c r="N20" s="12">
        <f>'[1]1. Delegazioni'!N20</f>
        <v>1.54E-2</v>
      </c>
      <c r="O20" s="10">
        <f t="shared" si="0"/>
        <v>64</v>
      </c>
      <c r="P20" s="11">
        <f t="shared" si="1"/>
        <v>-25</v>
      </c>
      <c r="Q20" s="18">
        <v>-0.2808988764044944</v>
      </c>
      <c r="R20" s="8"/>
      <c r="S20" s="104"/>
    </row>
    <row r="21" spans="2:19" s="7" customFormat="1" x14ac:dyDescent="0.2">
      <c r="B21" s="8" t="s">
        <v>7</v>
      </c>
      <c r="C21" s="10">
        <f>'[1]1. Delegazioni'!C21</f>
        <v>9080</v>
      </c>
      <c r="D21" s="11">
        <f>'[1]1. Delegazioni'!D21</f>
        <v>-375</v>
      </c>
      <c r="E21" s="12">
        <f>'[1]1. Delegazioni'!E21</f>
        <v>-3.9699999999999999E-2</v>
      </c>
      <c r="F21" s="10">
        <f>'[1]1. Delegazioni'!F21</f>
        <v>257</v>
      </c>
      <c r="G21" s="11">
        <f>'[1]1. Delegazioni'!G21</f>
        <v>-30</v>
      </c>
      <c r="H21" s="12">
        <f>'[1]1. Delegazioni'!H21</f>
        <v>-0.1045</v>
      </c>
      <c r="I21" s="10">
        <f>'[1]1. Delegazioni'!I21</f>
        <v>1225</v>
      </c>
      <c r="J21" s="11">
        <f>'[1]1. Delegazioni'!J21</f>
        <v>103</v>
      </c>
      <c r="K21" s="12">
        <f>'[1]1. Delegazioni'!K21</f>
        <v>9.1800000000000007E-2</v>
      </c>
      <c r="L21" s="10">
        <f>'[1]1. Delegazioni'!L21</f>
        <v>7573</v>
      </c>
      <c r="M21" s="11">
        <f>'[1]1. Delegazioni'!M21</f>
        <v>-434</v>
      </c>
      <c r="N21" s="12">
        <f>'[1]1. Delegazioni'!N21</f>
        <v>-5.4199999999999998E-2</v>
      </c>
      <c r="O21" s="10">
        <f t="shared" si="0"/>
        <v>25</v>
      </c>
      <c r="P21" s="11">
        <f t="shared" si="1"/>
        <v>-14</v>
      </c>
      <c r="Q21" s="18">
        <v>-0.35897435897435898</v>
      </c>
      <c r="R21" s="8"/>
      <c r="S21" s="104"/>
    </row>
    <row r="22" spans="2:19" s="7" customFormat="1" x14ac:dyDescent="0.2">
      <c r="B22" s="8" t="s">
        <v>43</v>
      </c>
      <c r="C22" s="10">
        <f>'[1]1. Delegazioni'!C22</f>
        <v>6833</v>
      </c>
      <c r="D22" s="11">
        <f>'[1]1. Delegazioni'!D22</f>
        <v>74</v>
      </c>
      <c r="E22" s="12">
        <f>'[1]1. Delegazioni'!E22</f>
        <v>1.09E-2</v>
      </c>
      <c r="F22" s="10">
        <f>'[1]1. Delegazioni'!F22</f>
        <v>113</v>
      </c>
      <c r="G22" s="11">
        <f>'[1]1. Delegazioni'!G22</f>
        <v>1</v>
      </c>
      <c r="H22" s="12">
        <f>'[1]1. Delegazioni'!H22</f>
        <v>8.8999999999999999E-3</v>
      </c>
      <c r="I22" s="10">
        <f>'[1]1. Delegazioni'!I22</f>
        <v>1780</v>
      </c>
      <c r="J22" s="11">
        <f>'[1]1. Delegazioni'!J22</f>
        <v>-17</v>
      </c>
      <c r="K22" s="12">
        <f>'[1]1. Delegazioni'!K22</f>
        <v>-9.4999999999999998E-3</v>
      </c>
      <c r="L22" s="10">
        <f>'[1]1. Delegazioni'!L22</f>
        <v>4930</v>
      </c>
      <c r="M22" s="11">
        <f>'[1]1. Delegazioni'!M22</f>
        <v>103</v>
      </c>
      <c r="N22" s="12">
        <f>'[1]1. Delegazioni'!N22</f>
        <v>2.1299999999999999E-2</v>
      </c>
      <c r="O22" s="10">
        <f t="shared" si="0"/>
        <v>10</v>
      </c>
      <c r="P22" s="11">
        <f t="shared" si="1"/>
        <v>-13</v>
      </c>
      <c r="Q22" s="18">
        <v>-0.56521739130434778</v>
      </c>
      <c r="R22" s="8"/>
      <c r="S22" s="104"/>
    </row>
    <row r="23" spans="2:19" s="7" customFormat="1" x14ac:dyDescent="0.2">
      <c r="B23" s="8" t="s">
        <v>44</v>
      </c>
      <c r="C23" s="10">
        <f>'[1]1. Delegazioni'!C23</f>
        <v>6613</v>
      </c>
      <c r="D23" s="11">
        <f>'[1]1. Delegazioni'!D23</f>
        <v>200</v>
      </c>
      <c r="E23" s="12">
        <f>'[1]1. Delegazioni'!E23</f>
        <v>3.1199999999999999E-2</v>
      </c>
      <c r="F23" s="10">
        <f>'[1]1. Delegazioni'!F23</f>
        <v>636</v>
      </c>
      <c r="G23" s="11">
        <f>'[1]1. Delegazioni'!G23</f>
        <v>-31</v>
      </c>
      <c r="H23" s="12">
        <f>'[1]1. Delegazioni'!H23</f>
        <v>-4.65E-2</v>
      </c>
      <c r="I23" s="10">
        <f>'[1]1. Delegazioni'!I23</f>
        <v>1632</v>
      </c>
      <c r="J23" s="11">
        <f>'[1]1. Delegazioni'!J23</f>
        <v>136</v>
      </c>
      <c r="K23" s="12">
        <f>'[1]1. Delegazioni'!K23</f>
        <v>9.0899999999999995E-2</v>
      </c>
      <c r="L23" s="10">
        <f>'[1]1. Delegazioni'!L23</f>
        <v>4287</v>
      </c>
      <c r="M23" s="11">
        <f>'[1]1. Delegazioni'!M23</f>
        <v>110</v>
      </c>
      <c r="N23" s="12">
        <f>'[1]1. Delegazioni'!N23</f>
        <v>2.63E-2</v>
      </c>
      <c r="O23" s="10">
        <f t="shared" si="0"/>
        <v>58</v>
      </c>
      <c r="P23" s="11">
        <f t="shared" si="1"/>
        <v>-15</v>
      </c>
      <c r="Q23" s="18">
        <v>-0.20547945205479451</v>
      </c>
      <c r="R23" s="8"/>
      <c r="S23" s="104"/>
    </row>
    <row r="24" spans="2:19" s="7" customFormat="1" ht="21" customHeight="1" x14ac:dyDescent="0.2">
      <c r="B24" s="13" t="s">
        <v>144</v>
      </c>
      <c r="C24" s="14">
        <f>'1. Macrosettori'!C25</f>
        <v>126281</v>
      </c>
      <c r="D24" s="47">
        <f>'1. Macrosettori'!D25</f>
        <v>5480</v>
      </c>
      <c r="E24" s="15">
        <f>'1. Macrosettori'!E25</f>
        <v>4.5363862881929784E-2</v>
      </c>
      <c r="F24" s="14">
        <f>'1. Macrosettori'!F25</f>
        <v>2423</v>
      </c>
      <c r="G24" s="47">
        <f>'1. Macrosettori'!G25</f>
        <v>-81</v>
      </c>
      <c r="H24" s="15">
        <f>'1. Macrosettori'!H25</f>
        <v>-3.2348242811501594E-2</v>
      </c>
      <c r="I24" s="14">
        <f>'1. Macrosettori'!I25</f>
        <v>27528</v>
      </c>
      <c r="J24" s="47">
        <f>'1. Macrosettori'!J25</f>
        <v>1055</v>
      </c>
      <c r="K24" s="15">
        <f>'1. Macrosettori'!K25</f>
        <v>3.9851924602425114E-2</v>
      </c>
      <c r="L24" s="14">
        <f>'1. Macrosettori'!L25</f>
        <v>96062</v>
      </c>
      <c r="M24" s="47">
        <f>'1. Macrosettori'!M25</f>
        <v>4666</v>
      </c>
      <c r="N24" s="15">
        <f>'1. Macrosettori'!N25</f>
        <v>5.1052562475381855E-2</v>
      </c>
      <c r="O24" s="14">
        <f>'1. Macrosettori'!O25</f>
        <v>268</v>
      </c>
      <c r="P24" s="47">
        <f>'1. Macrosettori'!P25</f>
        <v>-160</v>
      </c>
      <c r="Q24" s="15">
        <f>'1. Macrosettori'!Q25</f>
        <v>-0.37383177570093457</v>
      </c>
    </row>
    <row r="25" spans="2:19" s="7" customFormat="1" ht="24.95" customHeight="1" x14ac:dyDescent="0.2">
      <c r="B25" s="157" t="s">
        <v>47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</row>
    <row r="28" spans="2:19" s="6" customFormat="1" ht="24.95" customHeight="1" x14ac:dyDescent="0.25">
      <c r="B28" s="159" t="s">
        <v>212</v>
      </c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"/>
      <c r="P28" s="1"/>
      <c r="Q28" s="1"/>
    </row>
    <row r="29" spans="2:19" s="7" customFormat="1" ht="15" customHeight="1" x14ac:dyDescent="0.2">
      <c r="B29" s="162" t="s">
        <v>22</v>
      </c>
      <c r="C29" s="167" t="s">
        <v>55</v>
      </c>
      <c r="D29" s="167"/>
      <c r="E29" s="167"/>
      <c r="F29" s="160" t="s">
        <v>2</v>
      </c>
      <c r="G29" s="160"/>
      <c r="H29" s="160"/>
      <c r="I29" s="160"/>
      <c r="J29" s="160"/>
      <c r="K29" s="160"/>
      <c r="L29" s="160"/>
      <c r="M29" s="160"/>
      <c r="N29" s="160"/>
    </row>
    <row r="30" spans="2:19" s="7" customFormat="1" ht="30.75" customHeight="1" x14ac:dyDescent="0.2">
      <c r="B30" s="163"/>
      <c r="C30" s="168"/>
      <c r="D30" s="168"/>
      <c r="E30" s="168"/>
      <c r="F30" s="164" t="s">
        <v>23</v>
      </c>
      <c r="G30" s="164"/>
      <c r="H30" s="164"/>
      <c r="I30" s="164" t="s">
        <v>24</v>
      </c>
      <c r="J30" s="164"/>
      <c r="K30" s="164"/>
      <c r="L30" s="164" t="s">
        <v>25</v>
      </c>
      <c r="M30" s="164"/>
      <c r="N30" s="164"/>
    </row>
    <row r="31" spans="2:19" s="7" customFormat="1" ht="42" customHeight="1" x14ac:dyDescent="0.2">
      <c r="B31" s="9"/>
      <c r="C31" s="67" t="s">
        <v>268</v>
      </c>
      <c r="D31" s="68" t="s">
        <v>169</v>
      </c>
      <c r="E31" s="68" t="s">
        <v>170</v>
      </c>
      <c r="F31" s="67" t="s">
        <v>268</v>
      </c>
      <c r="G31" s="68" t="s">
        <v>169</v>
      </c>
      <c r="H31" s="68" t="s">
        <v>170</v>
      </c>
      <c r="I31" s="67" t="s">
        <v>268</v>
      </c>
      <c r="J31" s="68" t="s">
        <v>169</v>
      </c>
      <c r="K31" s="68" t="s">
        <v>170</v>
      </c>
      <c r="L31" s="67" t="s">
        <v>268</v>
      </c>
      <c r="M31" s="68" t="s">
        <v>169</v>
      </c>
      <c r="N31" s="68" t="s">
        <v>170</v>
      </c>
    </row>
    <row r="32" spans="2:19" s="7" customFormat="1" x14ac:dyDescent="0.2">
      <c r="B32" s="8" t="s">
        <v>58</v>
      </c>
      <c r="C32" s="10">
        <f>'[1]1. Delegazioni'!C32</f>
        <v>6685</v>
      </c>
      <c r="D32" s="11">
        <f>'[1]1. Delegazioni'!D32</f>
        <v>620</v>
      </c>
      <c r="E32" s="12">
        <f>'[1]1. Delegazioni'!E32</f>
        <v>0.1022</v>
      </c>
      <c r="F32" s="10">
        <f>'[1]1. Delegazioni'!F32</f>
        <v>847</v>
      </c>
      <c r="G32" s="11">
        <f>'[1]1. Delegazioni'!G32</f>
        <v>90</v>
      </c>
      <c r="H32" s="12">
        <f>'[1]1. Delegazioni'!H32</f>
        <v>0.11890000000000001</v>
      </c>
      <c r="I32" s="10">
        <f>'[1]1. Delegazioni'!I32</f>
        <v>1425</v>
      </c>
      <c r="J32" s="11">
        <f>'[1]1. Delegazioni'!J32</f>
        <v>150</v>
      </c>
      <c r="K32" s="12">
        <f>'[1]1. Delegazioni'!K32</f>
        <v>0.1176</v>
      </c>
      <c r="L32" s="10">
        <f>'[1]1. Delegazioni'!L32</f>
        <v>4413</v>
      </c>
      <c r="M32" s="11">
        <f>'[1]1. Delegazioni'!M32</f>
        <v>380</v>
      </c>
      <c r="N32" s="12">
        <f>'[1]1. Delegazioni'!N32</f>
        <v>9.4200000000000006E-2</v>
      </c>
      <c r="O32" s="10"/>
      <c r="P32" s="11"/>
      <c r="Q32" s="12"/>
      <c r="R32" s="8"/>
      <c r="S32" s="8"/>
    </row>
    <row r="33" spans="2:19" s="7" customFormat="1" x14ac:dyDescent="0.2">
      <c r="B33" s="8" t="s">
        <v>59</v>
      </c>
      <c r="C33" s="10">
        <f>'[1]1. Delegazioni'!C33</f>
        <v>1017</v>
      </c>
      <c r="D33" s="11">
        <f>'[1]1. Delegazioni'!D33</f>
        <v>-6</v>
      </c>
      <c r="E33" s="12">
        <f>'[1]1. Delegazioni'!E33</f>
        <v>-5.8999999999999999E-3</v>
      </c>
      <c r="F33" s="10">
        <f>'[1]1. Delegazioni'!F33</f>
        <v>102</v>
      </c>
      <c r="G33" s="11">
        <f>'[1]1. Delegazioni'!G33</f>
        <v>20</v>
      </c>
      <c r="H33" s="12">
        <f>'[1]1. Delegazioni'!H33</f>
        <v>0.24390000000000001</v>
      </c>
      <c r="I33" s="10">
        <f>'[1]1. Delegazioni'!I33</f>
        <v>271</v>
      </c>
      <c r="J33" s="11">
        <f>'[1]1. Delegazioni'!J33</f>
        <v>4</v>
      </c>
      <c r="K33" s="12">
        <f>'[1]1. Delegazioni'!K33</f>
        <v>1.4999999999999999E-2</v>
      </c>
      <c r="L33" s="10">
        <f>'[1]1. Delegazioni'!L33</f>
        <v>644</v>
      </c>
      <c r="M33" s="11">
        <f>'[1]1. Delegazioni'!M33</f>
        <v>-30</v>
      </c>
      <c r="N33" s="12">
        <f>'[1]1. Delegazioni'!N33</f>
        <v>-4.4499999999999998E-2</v>
      </c>
      <c r="O33" s="10"/>
      <c r="P33" s="11"/>
      <c r="Q33" s="12"/>
      <c r="R33" s="8"/>
      <c r="S33" s="8"/>
    </row>
    <row r="34" spans="2:19" s="7" customFormat="1" x14ac:dyDescent="0.2">
      <c r="B34" s="8" t="s">
        <v>60</v>
      </c>
      <c r="C34" s="10">
        <f>'[1]1. Delegazioni'!C34</f>
        <v>567</v>
      </c>
      <c r="D34" s="11">
        <f>'[1]1. Delegazioni'!D34</f>
        <v>25</v>
      </c>
      <c r="E34" s="12">
        <f>'[1]1. Delegazioni'!E34</f>
        <v>4.6100000000000002E-2</v>
      </c>
      <c r="F34" s="10">
        <f>'[1]1. Delegazioni'!F34</f>
        <v>25</v>
      </c>
      <c r="G34" s="11">
        <f>'[1]1. Delegazioni'!G34</f>
        <v>-8</v>
      </c>
      <c r="H34" s="12">
        <f>'[1]1. Delegazioni'!H34</f>
        <v>-0.2424</v>
      </c>
      <c r="I34" s="10">
        <f>'[1]1. Delegazioni'!I34</f>
        <v>111</v>
      </c>
      <c r="J34" s="11">
        <f>'[1]1. Delegazioni'!J34</f>
        <v>28</v>
      </c>
      <c r="K34" s="12">
        <f>'[1]1. Delegazioni'!K34</f>
        <v>0.33729999999999999</v>
      </c>
      <c r="L34" s="10">
        <f>'[1]1. Delegazioni'!L34</f>
        <v>431</v>
      </c>
      <c r="M34" s="11">
        <f>'[1]1. Delegazioni'!M34</f>
        <v>5</v>
      </c>
      <c r="N34" s="12">
        <f>'[1]1. Delegazioni'!N34</f>
        <v>1.17E-2</v>
      </c>
      <c r="O34" s="10"/>
      <c r="P34" s="11"/>
      <c r="Q34" s="12"/>
      <c r="R34" s="8"/>
      <c r="S34" s="8"/>
    </row>
    <row r="35" spans="2:19" s="7" customFormat="1" x14ac:dyDescent="0.2">
      <c r="B35" s="8" t="s">
        <v>61</v>
      </c>
      <c r="C35" s="10">
        <f>'[1]1. Delegazioni'!C35</f>
        <v>1551</v>
      </c>
      <c r="D35" s="11">
        <f>'[1]1. Delegazioni'!D35</f>
        <v>266</v>
      </c>
      <c r="E35" s="12">
        <f>'[1]1. Delegazioni'!E35</f>
        <v>0.20699999999999999</v>
      </c>
      <c r="F35" s="10">
        <f>'[1]1. Delegazioni'!F35</f>
        <v>217</v>
      </c>
      <c r="G35" s="11">
        <f>'[1]1. Delegazioni'!G35</f>
        <v>105</v>
      </c>
      <c r="H35" s="12">
        <f>'[1]1. Delegazioni'!H35</f>
        <v>0.9375</v>
      </c>
      <c r="I35" s="10">
        <f>'[1]1. Delegazioni'!I35</f>
        <v>221</v>
      </c>
      <c r="J35" s="11">
        <f>'[1]1. Delegazioni'!J35</f>
        <v>-9</v>
      </c>
      <c r="K35" s="12">
        <f>'[1]1. Delegazioni'!K35</f>
        <v>-3.9100000000000003E-2</v>
      </c>
      <c r="L35" s="10">
        <f>'[1]1. Delegazioni'!L35</f>
        <v>1113</v>
      </c>
      <c r="M35" s="11">
        <f>'[1]1. Delegazioni'!M35</f>
        <v>170</v>
      </c>
      <c r="N35" s="12">
        <f>'[1]1. Delegazioni'!N35</f>
        <v>0.18029999999999999</v>
      </c>
      <c r="O35" s="10"/>
      <c r="P35" s="11"/>
      <c r="Q35" s="12"/>
      <c r="R35" s="8"/>
      <c r="S35" s="8"/>
    </row>
    <row r="36" spans="2:19" s="7" customFormat="1" x14ac:dyDescent="0.2">
      <c r="B36" s="8" t="s">
        <v>62</v>
      </c>
      <c r="C36" s="10">
        <f>'[1]1. Delegazioni'!C36</f>
        <v>3015</v>
      </c>
      <c r="D36" s="11">
        <f>'[1]1. Delegazioni'!D36</f>
        <v>-138</v>
      </c>
      <c r="E36" s="12">
        <f>'[1]1. Delegazioni'!E36</f>
        <v>-4.3799999999999999E-2</v>
      </c>
      <c r="F36" s="10">
        <f>'[1]1. Delegazioni'!F36</f>
        <v>523</v>
      </c>
      <c r="G36" s="11">
        <f>'[1]1. Delegazioni'!G36</f>
        <v>54</v>
      </c>
      <c r="H36" s="12">
        <f>'[1]1. Delegazioni'!H36</f>
        <v>0.11509999999999999</v>
      </c>
      <c r="I36" s="10">
        <f>'[1]1. Delegazioni'!I36</f>
        <v>632</v>
      </c>
      <c r="J36" s="11">
        <f>'[1]1. Delegazioni'!J36</f>
        <v>35</v>
      </c>
      <c r="K36" s="12">
        <f>'[1]1. Delegazioni'!K36</f>
        <v>5.8599999999999999E-2</v>
      </c>
      <c r="L36" s="10">
        <f>'[1]1. Delegazioni'!L36</f>
        <v>1860</v>
      </c>
      <c r="M36" s="11">
        <f>'[1]1. Delegazioni'!M36</f>
        <v>-227</v>
      </c>
      <c r="N36" s="12">
        <f>'[1]1. Delegazioni'!N36</f>
        <v>-0.10879999999999999</v>
      </c>
      <c r="O36" s="10"/>
      <c r="P36" s="11"/>
      <c r="Q36" s="12"/>
      <c r="R36" s="8"/>
      <c r="S36" s="8"/>
    </row>
    <row r="37" spans="2:19" s="7" customFormat="1" x14ac:dyDescent="0.2">
      <c r="B37" s="8" t="s">
        <v>63</v>
      </c>
      <c r="C37" s="10">
        <f>'[1]1. Delegazioni'!C37</f>
        <v>3045</v>
      </c>
      <c r="D37" s="11">
        <f>'[1]1. Delegazioni'!D37</f>
        <v>207</v>
      </c>
      <c r="E37" s="12">
        <f>'[1]1. Delegazioni'!E37</f>
        <v>7.2900000000000006E-2</v>
      </c>
      <c r="F37" s="10">
        <f>'[1]1. Delegazioni'!F37</f>
        <v>451</v>
      </c>
      <c r="G37" s="11">
        <f>'[1]1. Delegazioni'!G37</f>
        <v>27</v>
      </c>
      <c r="H37" s="12">
        <f>'[1]1. Delegazioni'!H37</f>
        <v>6.3700000000000007E-2</v>
      </c>
      <c r="I37" s="10">
        <f>'[1]1. Delegazioni'!I37</f>
        <v>640</v>
      </c>
      <c r="J37" s="11">
        <f>'[1]1. Delegazioni'!J37</f>
        <v>74</v>
      </c>
      <c r="K37" s="12">
        <f>'[1]1. Delegazioni'!K37</f>
        <v>0.13070000000000001</v>
      </c>
      <c r="L37" s="10">
        <f>'[1]1. Delegazioni'!L37</f>
        <v>1954</v>
      </c>
      <c r="M37" s="11">
        <f>'[1]1. Delegazioni'!M37</f>
        <v>106</v>
      </c>
      <c r="N37" s="12">
        <f>'[1]1. Delegazioni'!N37</f>
        <v>5.74E-2</v>
      </c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10">
        <f>'[1]1. Delegazioni'!C38</f>
        <v>26068</v>
      </c>
      <c r="D38" s="11">
        <f>'[1]1. Delegazioni'!D38</f>
        <v>1476</v>
      </c>
      <c r="E38" s="12">
        <f>'[1]1. Delegazioni'!E38</f>
        <v>0.06</v>
      </c>
      <c r="F38" s="10">
        <f>'[1]1. Delegazioni'!F38</f>
        <v>2882</v>
      </c>
      <c r="G38" s="11">
        <f>'[1]1. Delegazioni'!G38</f>
        <v>155</v>
      </c>
      <c r="H38" s="12">
        <f>'[1]1. Delegazioni'!H38</f>
        <v>5.6800000000000003E-2</v>
      </c>
      <c r="I38" s="10">
        <f>'[1]1. Delegazioni'!I38</f>
        <v>3847</v>
      </c>
      <c r="J38" s="11">
        <f>'[1]1. Delegazioni'!J38</f>
        <v>46</v>
      </c>
      <c r="K38" s="12">
        <f>'[1]1. Delegazioni'!K38</f>
        <v>1.21E-2</v>
      </c>
      <c r="L38" s="10">
        <f>'[1]1. Delegazioni'!L38</f>
        <v>19339</v>
      </c>
      <c r="M38" s="11">
        <f>'[1]1. Delegazioni'!M38</f>
        <v>1275</v>
      </c>
      <c r="N38" s="12">
        <f>'[1]1. Delegazioni'!N38</f>
        <v>7.0599999999999996E-2</v>
      </c>
    </row>
    <row r="39" spans="2:19" s="7" customFormat="1" x14ac:dyDescent="0.2">
      <c r="B39" s="8" t="s">
        <v>40</v>
      </c>
      <c r="C39" s="10">
        <f>'[1]1. Delegazioni'!C39</f>
        <v>6272</v>
      </c>
      <c r="D39" s="11">
        <f>'[1]1. Delegazioni'!D39</f>
        <v>253</v>
      </c>
      <c r="E39" s="12">
        <f>'[1]1. Delegazioni'!E39</f>
        <v>4.2000000000000003E-2</v>
      </c>
      <c r="F39" s="10">
        <f>'[1]1. Delegazioni'!F39</f>
        <v>698</v>
      </c>
      <c r="G39" s="11">
        <f>'[1]1. Delegazioni'!G39</f>
        <v>111</v>
      </c>
      <c r="H39" s="12">
        <f>'[1]1. Delegazioni'!H39</f>
        <v>0.18909999999999999</v>
      </c>
      <c r="I39" s="10">
        <f>'[1]1. Delegazioni'!I39</f>
        <v>2296</v>
      </c>
      <c r="J39" s="11">
        <f>'[1]1. Delegazioni'!J39</f>
        <v>195</v>
      </c>
      <c r="K39" s="12">
        <f>'[1]1. Delegazioni'!K39</f>
        <v>9.2799999999999994E-2</v>
      </c>
      <c r="L39" s="10">
        <f>'[1]1. Delegazioni'!L39</f>
        <v>3278</v>
      </c>
      <c r="M39" s="11">
        <f>'[1]1. Delegazioni'!M39</f>
        <v>-53</v>
      </c>
      <c r="N39" s="12">
        <f>'[1]1. Delegazioni'!N39</f>
        <v>-1.5900000000000001E-2</v>
      </c>
    </row>
    <row r="40" spans="2:19" s="7" customFormat="1" x14ac:dyDescent="0.2">
      <c r="B40" s="8" t="s">
        <v>9</v>
      </c>
      <c r="C40" s="10">
        <f>'[1]1. Delegazioni'!C40</f>
        <v>1941</v>
      </c>
      <c r="D40" s="11">
        <f>'[1]1. Delegazioni'!D40</f>
        <v>82</v>
      </c>
      <c r="E40" s="12">
        <f>'[1]1. Delegazioni'!E40</f>
        <v>4.41E-2</v>
      </c>
      <c r="F40" s="10">
        <f>'[1]1. Delegazioni'!F40</f>
        <v>477</v>
      </c>
      <c r="G40" s="11">
        <f>'[1]1. Delegazioni'!G40</f>
        <v>56</v>
      </c>
      <c r="H40" s="12">
        <f>'[1]1. Delegazioni'!H40</f>
        <v>0.13300000000000001</v>
      </c>
      <c r="I40" s="10">
        <f>'[1]1. Delegazioni'!I40</f>
        <v>647</v>
      </c>
      <c r="J40" s="11">
        <f>'[1]1. Delegazioni'!J40</f>
        <v>91</v>
      </c>
      <c r="K40" s="12">
        <f>'[1]1. Delegazioni'!K40</f>
        <v>0.16370000000000001</v>
      </c>
      <c r="L40" s="10">
        <f>'[1]1. Delegazioni'!L40</f>
        <v>817</v>
      </c>
      <c r="M40" s="11">
        <f>'[1]1. Delegazioni'!M40</f>
        <v>-65</v>
      </c>
      <c r="N40" s="12">
        <f>'[1]1. Delegazioni'!N40</f>
        <v>-7.3700000000000002E-2</v>
      </c>
    </row>
    <row r="41" spans="2:19" s="7" customFormat="1" x14ac:dyDescent="0.2">
      <c r="B41" s="8" t="s">
        <v>41</v>
      </c>
      <c r="C41" s="10">
        <f>'[1]1. Delegazioni'!C41</f>
        <v>17170</v>
      </c>
      <c r="D41" s="11">
        <f>'[1]1. Delegazioni'!D41</f>
        <v>1921</v>
      </c>
      <c r="E41" s="12">
        <f>'[1]1. Delegazioni'!E41</f>
        <v>0.126</v>
      </c>
      <c r="F41" s="10">
        <f>'[1]1. Delegazioni'!F41</f>
        <v>1293</v>
      </c>
      <c r="G41" s="11">
        <f>'[1]1. Delegazioni'!G41</f>
        <v>216</v>
      </c>
      <c r="H41" s="12">
        <f>'[1]1. Delegazioni'!H41</f>
        <v>0.2006</v>
      </c>
      <c r="I41" s="10">
        <f>'[1]1. Delegazioni'!I41</f>
        <v>8189</v>
      </c>
      <c r="J41" s="11">
        <f>'[1]1. Delegazioni'!J41</f>
        <v>1042</v>
      </c>
      <c r="K41" s="12">
        <f>'[1]1. Delegazioni'!K41</f>
        <v>0.14580000000000001</v>
      </c>
      <c r="L41" s="10">
        <f>'[1]1. Delegazioni'!L41</f>
        <v>7688</v>
      </c>
      <c r="M41" s="11">
        <f>'[1]1. Delegazioni'!M41</f>
        <v>663</v>
      </c>
      <c r="N41" s="12">
        <f>'[1]1. Delegazioni'!N41</f>
        <v>9.4399999999999998E-2</v>
      </c>
    </row>
    <row r="42" spans="2:19" s="7" customFormat="1" x14ac:dyDescent="0.2">
      <c r="B42" s="8" t="s">
        <v>42</v>
      </c>
      <c r="C42" s="10">
        <f>'[1]1. Delegazioni'!C42</f>
        <v>11941</v>
      </c>
      <c r="D42" s="11">
        <f>'[1]1. Delegazioni'!D42</f>
        <v>181</v>
      </c>
      <c r="E42" s="12">
        <f>'[1]1. Delegazioni'!E42</f>
        <v>1.54E-2</v>
      </c>
      <c r="F42" s="10">
        <f>'[1]1. Delegazioni'!F42</f>
        <v>1941</v>
      </c>
      <c r="G42" s="11">
        <f>'[1]1. Delegazioni'!G42</f>
        <v>51</v>
      </c>
      <c r="H42" s="12">
        <f>'[1]1. Delegazioni'!H42</f>
        <v>2.7E-2</v>
      </c>
      <c r="I42" s="10">
        <f>'[1]1. Delegazioni'!I42</f>
        <v>2412</v>
      </c>
      <c r="J42" s="11">
        <f>'[1]1. Delegazioni'!J42</f>
        <v>413</v>
      </c>
      <c r="K42" s="12">
        <f>'[1]1. Delegazioni'!K42</f>
        <v>0.20660000000000001</v>
      </c>
      <c r="L42" s="10">
        <f>'[1]1. Delegazioni'!L42</f>
        <v>7588</v>
      </c>
      <c r="M42" s="11">
        <f>'[1]1. Delegazioni'!M42</f>
        <v>-283</v>
      </c>
      <c r="N42" s="12">
        <f>'[1]1. Delegazioni'!N42</f>
        <v>-3.5999999999999997E-2</v>
      </c>
    </row>
    <row r="43" spans="2:19" s="7" customFormat="1" x14ac:dyDescent="0.2">
      <c r="B43" s="8" t="s">
        <v>7</v>
      </c>
      <c r="C43" s="10">
        <f>'[1]1. Delegazioni'!C43</f>
        <v>7573</v>
      </c>
      <c r="D43" s="11">
        <f>'[1]1. Delegazioni'!D43</f>
        <v>-434</v>
      </c>
      <c r="E43" s="12">
        <f>'[1]1. Delegazioni'!E43</f>
        <v>-5.4199999999999998E-2</v>
      </c>
      <c r="F43" s="10">
        <f>'[1]1. Delegazioni'!F43</f>
        <v>721</v>
      </c>
      <c r="G43" s="11">
        <f>'[1]1. Delegazioni'!G43</f>
        <v>22</v>
      </c>
      <c r="H43" s="12">
        <f>'[1]1. Delegazioni'!H43</f>
        <v>3.15E-2</v>
      </c>
      <c r="I43" s="10">
        <f>'[1]1. Delegazioni'!I43</f>
        <v>1086</v>
      </c>
      <c r="J43" s="11">
        <f>'[1]1. Delegazioni'!J43</f>
        <v>-76</v>
      </c>
      <c r="K43" s="12">
        <f>'[1]1. Delegazioni'!K43</f>
        <v>-6.54E-2</v>
      </c>
      <c r="L43" s="10">
        <f>'[1]1. Delegazioni'!L43</f>
        <v>5766</v>
      </c>
      <c r="M43" s="11">
        <f>'[1]1. Delegazioni'!M43</f>
        <v>-380</v>
      </c>
      <c r="N43" s="12">
        <f>'[1]1. Delegazioni'!N43</f>
        <v>-6.1800000000000001E-2</v>
      </c>
    </row>
    <row r="44" spans="2:19" s="7" customFormat="1" x14ac:dyDescent="0.2">
      <c r="B44" s="8" t="s">
        <v>43</v>
      </c>
      <c r="C44" s="10">
        <f>'[1]1. Delegazioni'!C44</f>
        <v>4930</v>
      </c>
      <c r="D44" s="11">
        <f>'[1]1. Delegazioni'!D44</f>
        <v>103</v>
      </c>
      <c r="E44" s="12">
        <f>'[1]1. Delegazioni'!E44</f>
        <v>2.1299999999999999E-2</v>
      </c>
      <c r="F44" s="10">
        <f>'[1]1. Delegazioni'!F44</f>
        <v>892</v>
      </c>
      <c r="G44" s="11">
        <f>'[1]1. Delegazioni'!G44</f>
        <v>103</v>
      </c>
      <c r="H44" s="12">
        <f>'[1]1. Delegazioni'!H44</f>
        <v>0.1305</v>
      </c>
      <c r="I44" s="10">
        <f>'[1]1. Delegazioni'!I44</f>
        <v>1459</v>
      </c>
      <c r="J44" s="11">
        <f>'[1]1. Delegazioni'!J44</f>
        <v>-34</v>
      </c>
      <c r="K44" s="12">
        <f>'[1]1. Delegazioni'!K44</f>
        <v>-2.2800000000000001E-2</v>
      </c>
      <c r="L44" s="10">
        <f>'[1]1. Delegazioni'!L44</f>
        <v>2579</v>
      </c>
      <c r="M44" s="11">
        <f>'[1]1. Delegazioni'!M44</f>
        <v>34</v>
      </c>
      <c r="N44" s="12">
        <f>'[1]1. Delegazioni'!N44</f>
        <v>1.34E-2</v>
      </c>
    </row>
    <row r="45" spans="2:19" s="7" customFormat="1" x14ac:dyDescent="0.2">
      <c r="B45" s="8" t="s">
        <v>44</v>
      </c>
      <c r="C45" s="10">
        <f>'[1]1. Delegazioni'!C45</f>
        <v>4287</v>
      </c>
      <c r="D45" s="11">
        <f>'[1]1. Delegazioni'!D45</f>
        <v>110</v>
      </c>
      <c r="E45" s="12">
        <f>'[1]1. Delegazioni'!E45</f>
        <v>2.63E-2</v>
      </c>
      <c r="F45" s="10">
        <f>'[1]1. Delegazioni'!F45</f>
        <v>704</v>
      </c>
      <c r="G45" s="11">
        <f>'[1]1. Delegazioni'!G45</f>
        <v>-46</v>
      </c>
      <c r="H45" s="12">
        <f>'[1]1. Delegazioni'!H45</f>
        <v>-6.13E-2</v>
      </c>
      <c r="I45" s="10">
        <f>'[1]1. Delegazioni'!I45</f>
        <v>794</v>
      </c>
      <c r="J45" s="11">
        <f>'[1]1. Delegazioni'!J45</f>
        <v>76</v>
      </c>
      <c r="K45" s="12">
        <f>'[1]1. Delegazioni'!K45</f>
        <v>0.10580000000000001</v>
      </c>
      <c r="L45" s="10">
        <f>'[1]1. Delegazioni'!L45</f>
        <v>2789</v>
      </c>
      <c r="M45" s="11">
        <f>'[1]1. Delegazioni'!M45</f>
        <v>80</v>
      </c>
      <c r="N45" s="12">
        <f>'[1]1. Delegazioni'!N45</f>
        <v>2.9499999999999998E-2</v>
      </c>
    </row>
    <row r="46" spans="2:19" s="7" customFormat="1" ht="21" customHeight="1" x14ac:dyDescent="0.2">
      <c r="B46" s="13" t="s">
        <v>144</v>
      </c>
      <c r="C46" s="14">
        <f>'1. Settori'!C25</f>
        <v>96062</v>
      </c>
      <c r="D46" s="47">
        <f>'1. Settori'!D25</f>
        <v>4666</v>
      </c>
      <c r="E46" s="15">
        <f>'1. Settori'!E25</f>
        <v>5.1052562475381855E-2</v>
      </c>
      <c r="F46" s="14">
        <f>'1. Settori'!F25</f>
        <v>11773</v>
      </c>
      <c r="G46" s="47">
        <f>'1. Settori'!G25</f>
        <v>956</v>
      </c>
      <c r="H46" s="15">
        <f>'1. Settori'!H25</f>
        <v>8.8379402791901637E-2</v>
      </c>
      <c r="I46" s="14">
        <f>'1. Settori'!I25</f>
        <v>24030</v>
      </c>
      <c r="J46" s="47">
        <f>'1. Settori'!J25</f>
        <v>2035</v>
      </c>
      <c r="K46" s="15">
        <f>'1. Settori'!K25</f>
        <v>9.2521027506251421E-2</v>
      </c>
      <c r="L46" s="14">
        <f>'1. Settori'!L25</f>
        <v>60259</v>
      </c>
      <c r="M46" s="47">
        <f>'1. Settori'!M25</f>
        <v>1675</v>
      </c>
      <c r="N46" s="15">
        <f>'1. Settori'!N25</f>
        <v>2.8591424279666804E-2</v>
      </c>
    </row>
    <row r="47" spans="2:19" s="7" customFormat="1" ht="24.95" customHeight="1" x14ac:dyDescent="0.2">
      <c r="B47" s="157" t="s">
        <v>47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</row>
    <row r="50" spans="2:19" s="6" customFormat="1" ht="24.95" customHeight="1" x14ac:dyDescent="0.25">
      <c r="B50" s="46" t="s">
        <v>213</v>
      </c>
      <c r="C50" s="46"/>
      <c r="D50" s="46"/>
      <c r="E50" s="46"/>
      <c r="F50" s="46"/>
      <c r="G50" s="46"/>
      <c r="H50" s="46"/>
      <c r="I50" s="46"/>
      <c r="J50" s="46"/>
      <c r="K50" s="46"/>
      <c r="L50" s="42"/>
      <c r="M50" s="42"/>
      <c r="N50" s="42"/>
      <c r="O50" s="1"/>
      <c r="P50" s="1"/>
      <c r="Q50" s="1"/>
    </row>
    <row r="51" spans="2:19" s="7" customFormat="1" ht="15" customHeight="1" x14ac:dyDescent="0.2">
      <c r="B51" s="162" t="s">
        <v>22</v>
      </c>
      <c r="C51" s="167" t="s">
        <v>55</v>
      </c>
      <c r="D51" s="167"/>
      <c r="E51" s="167"/>
      <c r="F51" s="160" t="s">
        <v>2</v>
      </c>
      <c r="G51" s="160"/>
      <c r="H51" s="160"/>
      <c r="I51" s="160"/>
      <c r="J51" s="160"/>
      <c r="K51" s="160"/>
      <c r="L51" s="42"/>
      <c r="M51" s="42"/>
      <c r="N51" s="42"/>
    </row>
    <row r="52" spans="2:19" s="7" customFormat="1" ht="30.75" customHeight="1" x14ac:dyDescent="0.2">
      <c r="B52" s="163"/>
      <c r="C52" s="168"/>
      <c r="D52" s="168"/>
      <c r="E52" s="168"/>
      <c r="F52" s="164" t="s">
        <v>27</v>
      </c>
      <c r="G52" s="164"/>
      <c r="H52" s="164"/>
      <c r="I52" s="164" t="s">
        <v>28</v>
      </c>
      <c r="J52" s="164"/>
      <c r="K52" s="164"/>
      <c r="L52" s="42"/>
      <c r="M52" s="42"/>
      <c r="N52" s="42"/>
    </row>
    <row r="53" spans="2:19" s="7" customFormat="1" ht="42" customHeight="1" x14ac:dyDescent="0.2">
      <c r="B53" s="9"/>
      <c r="C53" s="67" t="s">
        <v>268</v>
      </c>
      <c r="D53" s="68" t="s">
        <v>169</v>
      </c>
      <c r="E53" s="68" t="s">
        <v>170</v>
      </c>
      <c r="F53" s="67" t="s">
        <v>268</v>
      </c>
      <c r="G53" s="68" t="s">
        <v>169</v>
      </c>
      <c r="H53" s="68" t="s">
        <v>170</v>
      </c>
      <c r="I53" s="67" t="s">
        <v>268</v>
      </c>
      <c r="J53" s="68" t="s">
        <v>169</v>
      </c>
      <c r="K53" s="68" t="s">
        <v>170</v>
      </c>
      <c r="L53" s="156"/>
      <c r="M53" s="156"/>
      <c r="N53" s="156"/>
    </row>
    <row r="54" spans="2:19" s="7" customFormat="1" x14ac:dyDescent="0.2">
      <c r="B54" s="8" t="s">
        <v>58</v>
      </c>
      <c r="C54" s="10">
        <f>'[1]1. Delegazioni'!C54</f>
        <v>6685</v>
      </c>
      <c r="D54" s="11">
        <f>'[1]1. Delegazioni'!D54</f>
        <v>620</v>
      </c>
      <c r="E54" s="12">
        <f>'[1]1. Delegazioni'!E54</f>
        <v>0.1022</v>
      </c>
      <c r="F54" s="10">
        <f>'[1]1. Delegazioni'!F54</f>
        <v>2434</v>
      </c>
      <c r="G54" s="11">
        <f>'[1]1. Delegazioni'!G54</f>
        <v>221</v>
      </c>
      <c r="H54" s="12">
        <f>'[1]1. Delegazioni'!H54</f>
        <v>9.9900000000000003E-2</v>
      </c>
      <c r="I54" s="10">
        <f>'[1]1. Delegazioni'!I54</f>
        <v>4251</v>
      </c>
      <c r="J54" s="11">
        <f>'[1]1. Delegazioni'!J54</f>
        <v>399</v>
      </c>
      <c r="K54" s="12">
        <f>'[1]1. Delegazioni'!K54</f>
        <v>0.1036</v>
      </c>
      <c r="L54" s="156"/>
      <c r="M54" s="156"/>
      <c r="N54" s="156"/>
      <c r="O54" s="10"/>
      <c r="P54" s="11"/>
      <c r="Q54" s="12"/>
      <c r="R54" s="8"/>
      <c r="S54" s="8"/>
    </row>
    <row r="55" spans="2:19" s="7" customFormat="1" x14ac:dyDescent="0.2">
      <c r="B55" s="8" t="s">
        <v>59</v>
      </c>
      <c r="C55" s="10">
        <f>'[1]1. Delegazioni'!C55</f>
        <v>1017</v>
      </c>
      <c r="D55" s="11">
        <f>'[1]1. Delegazioni'!D55</f>
        <v>-6</v>
      </c>
      <c r="E55" s="12">
        <f>'[1]1. Delegazioni'!E55</f>
        <v>-5.8999999999999999E-3</v>
      </c>
      <c r="F55" s="10">
        <f>'[1]1. Delegazioni'!F55</f>
        <v>345</v>
      </c>
      <c r="G55" s="11">
        <f>'[1]1. Delegazioni'!G55</f>
        <v>-11</v>
      </c>
      <c r="H55" s="12">
        <f>'[1]1. Delegazioni'!H55</f>
        <v>-3.09E-2</v>
      </c>
      <c r="I55" s="10">
        <f>'[1]1. Delegazioni'!I55</f>
        <v>672</v>
      </c>
      <c r="J55" s="11">
        <f>'[1]1. Delegazioni'!J55</f>
        <v>5</v>
      </c>
      <c r="K55" s="12">
        <f>'[1]1. Delegazioni'!K55</f>
        <v>7.4999999999999997E-3</v>
      </c>
      <c r="L55" s="156"/>
      <c r="M55" s="156"/>
      <c r="N55" s="156"/>
      <c r="O55" s="10"/>
      <c r="P55" s="11"/>
      <c r="Q55" s="12"/>
      <c r="R55" s="8"/>
      <c r="S55" s="8"/>
    </row>
    <row r="56" spans="2:19" s="7" customFormat="1" x14ac:dyDescent="0.2">
      <c r="B56" s="8" t="s">
        <v>60</v>
      </c>
      <c r="C56" s="10">
        <f>'[1]1. Delegazioni'!C56</f>
        <v>567</v>
      </c>
      <c r="D56" s="11">
        <f>'[1]1. Delegazioni'!D56</f>
        <v>25</v>
      </c>
      <c r="E56" s="12">
        <f>'[1]1. Delegazioni'!E56</f>
        <v>4.6100000000000002E-2</v>
      </c>
      <c r="F56" s="10">
        <f>'[1]1. Delegazioni'!F56</f>
        <v>155</v>
      </c>
      <c r="G56" s="11">
        <f>'[1]1. Delegazioni'!G56</f>
        <v>-23</v>
      </c>
      <c r="H56" s="12">
        <f>'[1]1. Delegazioni'!H56</f>
        <v>-0.12920000000000001</v>
      </c>
      <c r="I56" s="10">
        <f>'[1]1. Delegazioni'!I56</f>
        <v>412</v>
      </c>
      <c r="J56" s="11">
        <f>'[1]1. Delegazioni'!J56</f>
        <v>48</v>
      </c>
      <c r="K56" s="12">
        <f>'[1]1. Delegazioni'!K56</f>
        <v>0.13189999999999999</v>
      </c>
      <c r="L56" s="156"/>
      <c r="M56" s="156"/>
      <c r="N56" s="156"/>
      <c r="O56" s="10"/>
      <c r="P56" s="11"/>
      <c r="Q56" s="12"/>
      <c r="R56" s="8"/>
      <c r="S56" s="8"/>
    </row>
    <row r="57" spans="2:19" s="7" customFormat="1" x14ac:dyDescent="0.2">
      <c r="B57" s="8" t="s">
        <v>61</v>
      </c>
      <c r="C57" s="10">
        <f>'[1]1. Delegazioni'!C57</f>
        <v>1551</v>
      </c>
      <c r="D57" s="11">
        <f>'[1]1. Delegazioni'!D57</f>
        <v>266</v>
      </c>
      <c r="E57" s="12">
        <f>'[1]1. Delegazioni'!E57</f>
        <v>0.20699999999999999</v>
      </c>
      <c r="F57" s="10">
        <f>'[1]1. Delegazioni'!F57</f>
        <v>630</v>
      </c>
      <c r="G57" s="11">
        <f>'[1]1. Delegazioni'!G57</f>
        <v>148</v>
      </c>
      <c r="H57" s="12">
        <f>'[1]1. Delegazioni'!H57</f>
        <v>0.30709999999999998</v>
      </c>
      <c r="I57" s="10">
        <f>'[1]1. Delegazioni'!I57</f>
        <v>921</v>
      </c>
      <c r="J57" s="11">
        <f>'[1]1. Delegazioni'!J57</f>
        <v>118</v>
      </c>
      <c r="K57" s="12">
        <f>'[1]1. Delegazioni'!K57</f>
        <v>0.1469</v>
      </c>
      <c r="L57" s="156"/>
      <c r="M57" s="156"/>
      <c r="N57" s="156"/>
      <c r="O57" s="10"/>
      <c r="P57" s="11"/>
      <c r="Q57" s="12"/>
      <c r="R57" s="8"/>
      <c r="S57" s="8"/>
    </row>
    <row r="58" spans="2:19" s="7" customFormat="1" x14ac:dyDescent="0.2">
      <c r="B58" s="8" t="s">
        <v>62</v>
      </c>
      <c r="C58" s="10">
        <f>'[1]1. Delegazioni'!C58</f>
        <v>3015</v>
      </c>
      <c r="D58" s="11">
        <f>'[1]1. Delegazioni'!D58</f>
        <v>-138</v>
      </c>
      <c r="E58" s="12">
        <f>'[1]1. Delegazioni'!E58</f>
        <v>-4.3799999999999999E-2</v>
      </c>
      <c r="F58" s="10">
        <f>'[1]1. Delegazioni'!F58</f>
        <v>1385</v>
      </c>
      <c r="G58" s="11">
        <f>'[1]1. Delegazioni'!G58</f>
        <v>-64</v>
      </c>
      <c r="H58" s="12">
        <f>'[1]1. Delegazioni'!H58</f>
        <v>-4.4200000000000003E-2</v>
      </c>
      <c r="I58" s="10">
        <f>'[1]1. Delegazioni'!I58</f>
        <v>1630</v>
      </c>
      <c r="J58" s="11">
        <f>'[1]1. Delegazioni'!J58</f>
        <v>-74</v>
      </c>
      <c r="K58" s="12">
        <f>'[1]1. Delegazioni'!K58</f>
        <v>-4.3400000000000001E-2</v>
      </c>
      <c r="L58" s="156"/>
      <c r="M58" s="156"/>
      <c r="N58" s="156"/>
      <c r="O58" s="10"/>
      <c r="P58" s="11"/>
      <c r="Q58" s="12"/>
      <c r="R58" s="8"/>
      <c r="S58" s="8"/>
    </row>
    <row r="59" spans="2:19" s="7" customFormat="1" x14ac:dyDescent="0.2">
      <c r="B59" s="8" t="s">
        <v>63</v>
      </c>
      <c r="C59" s="10">
        <f>'[1]1. Delegazioni'!C59</f>
        <v>3045</v>
      </c>
      <c r="D59" s="11">
        <f>'[1]1. Delegazioni'!D59</f>
        <v>207</v>
      </c>
      <c r="E59" s="12">
        <f>'[1]1. Delegazioni'!E59</f>
        <v>7.2900000000000006E-2</v>
      </c>
      <c r="F59" s="10">
        <f>'[1]1. Delegazioni'!F59</f>
        <v>1237</v>
      </c>
      <c r="G59" s="11">
        <f>'[1]1. Delegazioni'!G59</f>
        <v>119</v>
      </c>
      <c r="H59" s="12">
        <f>'[1]1. Delegazioni'!H59</f>
        <v>0.10639999999999999</v>
      </c>
      <c r="I59" s="10">
        <f>'[1]1. Delegazioni'!I59</f>
        <v>1808</v>
      </c>
      <c r="J59" s="11">
        <f>'[1]1. Delegazioni'!J59</f>
        <v>88</v>
      </c>
      <c r="K59" s="12">
        <f>'[1]1. Delegazioni'!K59</f>
        <v>5.1200000000000002E-2</v>
      </c>
      <c r="L59" s="156"/>
      <c r="M59" s="156"/>
      <c r="N59" s="156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10">
        <f>'[1]1. Delegazioni'!C60</f>
        <v>26068</v>
      </c>
      <c r="D60" s="11">
        <f>'[1]1. Delegazioni'!D60</f>
        <v>1476</v>
      </c>
      <c r="E60" s="12">
        <f>'[1]1. Delegazioni'!E60</f>
        <v>0.06</v>
      </c>
      <c r="F60" s="10">
        <f>'[1]1. Delegazioni'!F60</f>
        <v>11913</v>
      </c>
      <c r="G60" s="11">
        <f>'[1]1. Delegazioni'!G60</f>
        <v>999</v>
      </c>
      <c r="H60" s="12">
        <f>'[1]1. Delegazioni'!H60</f>
        <v>9.1499999999999998E-2</v>
      </c>
      <c r="I60" s="10">
        <f>'[1]1. Delegazioni'!I60</f>
        <v>14155</v>
      </c>
      <c r="J60" s="11">
        <f>'[1]1. Delegazioni'!J60</f>
        <v>477</v>
      </c>
      <c r="K60" s="12">
        <f>'[1]1. Delegazioni'!K60</f>
        <v>3.49E-2</v>
      </c>
      <c r="L60" s="156"/>
      <c r="M60" s="156"/>
      <c r="N60" s="156"/>
    </row>
    <row r="61" spans="2:19" s="7" customFormat="1" x14ac:dyDescent="0.2">
      <c r="B61" s="8" t="s">
        <v>40</v>
      </c>
      <c r="C61" s="10">
        <f>'[1]1. Delegazioni'!C61</f>
        <v>6272</v>
      </c>
      <c r="D61" s="11">
        <f>'[1]1. Delegazioni'!D61</f>
        <v>253</v>
      </c>
      <c r="E61" s="12">
        <f>'[1]1. Delegazioni'!E61</f>
        <v>4.2000000000000003E-2</v>
      </c>
      <c r="F61" s="10">
        <f>'[1]1. Delegazioni'!F61</f>
        <v>2461</v>
      </c>
      <c r="G61" s="11">
        <f>'[1]1. Delegazioni'!G61</f>
        <v>74</v>
      </c>
      <c r="H61" s="12">
        <f>'[1]1. Delegazioni'!H61</f>
        <v>3.1E-2</v>
      </c>
      <c r="I61" s="10">
        <f>'[1]1. Delegazioni'!I61</f>
        <v>3811</v>
      </c>
      <c r="J61" s="11">
        <f>'[1]1. Delegazioni'!J61</f>
        <v>179</v>
      </c>
      <c r="K61" s="12">
        <f>'[1]1. Delegazioni'!K61</f>
        <v>4.9299999999999997E-2</v>
      </c>
      <c r="L61" s="156"/>
      <c r="M61" s="156"/>
      <c r="N61" s="156"/>
    </row>
    <row r="62" spans="2:19" s="7" customFormat="1" x14ac:dyDescent="0.2">
      <c r="B62" s="8" t="s">
        <v>9</v>
      </c>
      <c r="C62" s="10">
        <f>'[1]1. Delegazioni'!C62</f>
        <v>1941</v>
      </c>
      <c r="D62" s="11">
        <f>'[1]1. Delegazioni'!D62</f>
        <v>82</v>
      </c>
      <c r="E62" s="12">
        <f>'[1]1. Delegazioni'!E62</f>
        <v>4.41E-2</v>
      </c>
      <c r="F62" s="10">
        <f>'[1]1. Delegazioni'!F62</f>
        <v>890</v>
      </c>
      <c r="G62" s="11">
        <f>'[1]1. Delegazioni'!G62</f>
        <v>50</v>
      </c>
      <c r="H62" s="12">
        <f>'[1]1. Delegazioni'!H62</f>
        <v>5.9499999999999997E-2</v>
      </c>
      <c r="I62" s="10">
        <f>'[1]1. Delegazioni'!I62</f>
        <v>1051</v>
      </c>
      <c r="J62" s="11">
        <f>'[1]1. Delegazioni'!J62</f>
        <v>32</v>
      </c>
      <c r="K62" s="12">
        <f>'[1]1. Delegazioni'!K62</f>
        <v>3.1399999999999997E-2</v>
      </c>
      <c r="L62" s="156"/>
      <c r="M62" s="156"/>
      <c r="N62" s="156"/>
    </row>
    <row r="63" spans="2:19" s="7" customFormat="1" x14ac:dyDescent="0.2">
      <c r="B63" s="8" t="s">
        <v>41</v>
      </c>
      <c r="C63" s="10">
        <f>'[1]1. Delegazioni'!C63</f>
        <v>17170</v>
      </c>
      <c r="D63" s="11">
        <f>'[1]1. Delegazioni'!D63</f>
        <v>1921</v>
      </c>
      <c r="E63" s="12">
        <f>'[1]1. Delegazioni'!E63</f>
        <v>0.126</v>
      </c>
      <c r="F63" s="10">
        <f>'[1]1. Delegazioni'!F63</f>
        <v>7128</v>
      </c>
      <c r="G63" s="11">
        <f>'[1]1. Delegazioni'!G63</f>
        <v>791</v>
      </c>
      <c r="H63" s="12">
        <f>'[1]1. Delegazioni'!H63</f>
        <v>0.12479999999999999</v>
      </c>
      <c r="I63" s="10">
        <f>'[1]1. Delegazioni'!I63</f>
        <v>10042</v>
      </c>
      <c r="J63" s="11">
        <f>'[1]1. Delegazioni'!J63</f>
        <v>1130</v>
      </c>
      <c r="K63" s="12">
        <f>'[1]1. Delegazioni'!K63</f>
        <v>0.1268</v>
      </c>
      <c r="L63" s="156"/>
      <c r="M63" s="156"/>
      <c r="N63" s="156"/>
    </row>
    <row r="64" spans="2:19" s="7" customFormat="1" x14ac:dyDescent="0.2">
      <c r="B64" s="8" t="s">
        <v>42</v>
      </c>
      <c r="C64" s="10">
        <f>'[1]1. Delegazioni'!C64</f>
        <v>11941</v>
      </c>
      <c r="D64" s="11">
        <f>'[1]1. Delegazioni'!D64</f>
        <v>181</v>
      </c>
      <c r="E64" s="12">
        <f>'[1]1. Delegazioni'!E64</f>
        <v>1.54E-2</v>
      </c>
      <c r="F64" s="10">
        <f>'[1]1. Delegazioni'!F64</f>
        <v>4936</v>
      </c>
      <c r="G64" s="11">
        <f>'[1]1. Delegazioni'!G64</f>
        <v>-106</v>
      </c>
      <c r="H64" s="12">
        <f>'[1]1. Delegazioni'!H64</f>
        <v>-2.1000000000000001E-2</v>
      </c>
      <c r="I64" s="10">
        <f>'[1]1. Delegazioni'!I64</f>
        <v>7005</v>
      </c>
      <c r="J64" s="11">
        <f>'[1]1. Delegazioni'!J64</f>
        <v>287</v>
      </c>
      <c r="K64" s="12">
        <f>'[1]1. Delegazioni'!K64</f>
        <v>4.2700000000000002E-2</v>
      </c>
      <c r="L64" s="156"/>
      <c r="M64" s="156"/>
      <c r="N64" s="156"/>
    </row>
    <row r="65" spans="2:19" s="7" customFormat="1" x14ac:dyDescent="0.2">
      <c r="B65" s="8" t="s">
        <v>7</v>
      </c>
      <c r="C65" s="10">
        <f>'[1]1. Delegazioni'!C65</f>
        <v>7573</v>
      </c>
      <c r="D65" s="11">
        <f>'[1]1. Delegazioni'!D65</f>
        <v>-434</v>
      </c>
      <c r="E65" s="12">
        <f>'[1]1. Delegazioni'!E65</f>
        <v>-5.4199999999999998E-2</v>
      </c>
      <c r="F65" s="10">
        <f>'[1]1. Delegazioni'!F65</f>
        <v>3056</v>
      </c>
      <c r="G65" s="11">
        <f>'[1]1. Delegazioni'!G65</f>
        <v>-259</v>
      </c>
      <c r="H65" s="12">
        <f>'[1]1. Delegazioni'!H65</f>
        <v>-7.8100000000000003E-2</v>
      </c>
      <c r="I65" s="10">
        <f>'[1]1. Delegazioni'!I65</f>
        <v>4517</v>
      </c>
      <c r="J65" s="11">
        <f>'[1]1. Delegazioni'!J65</f>
        <v>-175</v>
      </c>
      <c r="K65" s="12">
        <f>'[1]1. Delegazioni'!K65</f>
        <v>-3.73E-2</v>
      </c>
      <c r="L65" s="156"/>
      <c r="M65" s="156"/>
      <c r="N65" s="156"/>
    </row>
    <row r="66" spans="2:19" s="7" customFormat="1" x14ac:dyDescent="0.2">
      <c r="B66" s="8" t="s">
        <v>43</v>
      </c>
      <c r="C66" s="10">
        <f>'[1]1. Delegazioni'!C66</f>
        <v>4930</v>
      </c>
      <c r="D66" s="11">
        <f>'[1]1. Delegazioni'!D66</f>
        <v>103</v>
      </c>
      <c r="E66" s="12">
        <f>'[1]1. Delegazioni'!E66</f>
        <v>2.1299999999999999E-2</v>
      </c>
      <c r="F66" s="10">
        <f>'[1]1. Delegazioni'!F66</f>
        <v>2011</v>
      </c>
      <c r="G66" s="11">
        <f>'[1]1. Delegazioni'!G66</f>
        <v>118</v>
      </c>
      <c r="H66" s="12">
        <f>'[1]1. Delegazioni'!H66</f>
        <v>6.2300000000000001E-2</v>
      </c>
      <c r="I66" s="10">
        <f>'[1]1. Delegazioni'!I66</f>
        <v>2919</v>
      </c>
      <c r="J66" s="11">
        <f>'[1]1. Delegazioni'!J66</f>
        <v>-15</v>
      </c>
      <c r="K66" s="12">
        <f>'[1]1. Delegazioni'!K66</f>
        <v>-5.1000000000000004E-3</v>
      </c>
      <c r="L66" s="156"/>
      <c r="M66" s="156"/>
      <c r="N66" s="156"/>
    </row>
    <row r="67" spans="2:19" s="7" customFormat="1" x14ac:dyDescent="0.2">
      <c r="B67" s="8" t="s">
        <v>44</v>
      </c>
      <c r="C67" s="10">
        <f>'[1]1. Delegazioni'!C67</f>
        <v>4287</v>
      </c>
      <c r="D67" s="11">
        <f>'[1]1. Delegazioni'!D67</f>
        <v>110</v>
      </c>
      <c r="E67" s="12">
        <f>'[1]1. Delegazioni'!E67</f>
        <v>2.63E-2</v>
      </c>
      <c r="F67" s="10">
        <f>'[1]1. Delegazioni'!F67</f>
        <v>1911</v>
      </c>
      <c r="G67" s="11">
        <f>'[1]1. Delegazioni'!G67</f>
        <v>64</v>
      </c>
      <c r="H67" s="12">
        <f>'[1]1. Delegazioni'!H67</f>
        <v>3.4700000000000002E-2</v>
      </c>
      <c r="I67" s="10">
        <f>'[1]1. Delegazioni'!I67</f>
        <v>2376</v>
      </c>
      <c r="J67" s="11">
        <f>'[1]1. Delegazioni'!J67</f>
        <v>46</v>
      </c>
      <c r="K67" s="12">
        <f>'[1]1. Delegazioni'!K67</f>
        <v>1.9699999999999999E-2</v>
      </c>
      <c r="L67" s="156"/>
      <c r="M67" s="156"/>
      <c r="N67" s="156"/>
    </row>
    <row r="68" spans="2:19" s="7" customFormat="1" ht="21" customHeight="1" x14ac:dyDescent="0.2">
      <c r="B68" s="13" t="s">
        <v>144</v>
      </c>
      <c r="C68" s="14">
        <f>'1. Sesso, nazionalità, età'!C25</f>
        <v>96062</v>
      </c>
      <c r="D68" s="47">
        <f>'1. Sesso, nazionalità, età'!D25</f>
        <v>4666</v>
      </c>
      <c r="E68" s="15">
        <f>'1. Sesso, nazionalità, età'!E25</f>
        <v>5.1052562475381855E-2</v>
      </c>
      <c r="F68" s="14">
        <f>'1. Sesso, nazionalità, età'!F25</f>
        <v>40492</v>
      </c>
      <c r="G68" s="47">
        <f>'1. Sesso, nazionalità, età'!G25</f>
        <v>2121</v>
      </c>
      <c r="H68" s="15">
        <f>'1. Sesso, nazionalità, età'!H25</f>
        <v>5.5276119986448095E-2</v>
      </c>
      <c r="I68" s="14">
        <f>'1. Sesso, nazionalità, età'!I25</f>
        <v>55570</v>
      </c>
      <c r="J68" s="47">
        <f>'1. Sesso, nazionalità, età'!J25</f>
        <v>2545</v>
      </c>
      <c r="K68" s="15">
        <f>'1. Sesso, nazionalità, età'!K25</f>
        <v>4.7996228194247995E-2</v>
      </c>
      <c r="L68" s="17"/>
      <c r="M68" s="17"/>
      <c r="N68" s="17"/>
    </row>
    <row r="69" spans="2:19" s="7" customFormat="1" ht="24.95" customHeight="1" x14ac:dyDescent="0.2">
      <c r="B69" s="21" t="s">
        <v>47</v>
      </c>
      <c r="C69" s="21"/>
      <c r="D69" s="21"/>
      <c r="E69" s="21"/>
      <c r="F69" s="21"/>
      <c r="G69" s="21"/>
      <c r="H69" s="21"/>
      <c r="I69" s="21"/>
      <c r="J69" s="21"/>
      <c r="K69" s="21"/>
      <c r="L69" s="17"/>
      <c r="M69" s="17"/>
      <c r="N69" s="17"/>
    </row>
    <row r="72" spans="2:19" s="6" customFormat="1" ht="24.95" customHeight="1" x14ac:dyDescent="0.25">
      <c r="B72" s="46" t="s">
        <v>214</v>
      </c>
      <c r="C72" s="46"/>
      <c r="D72" s="46"/>
      <c r="E72" s="46"/>
      <c r="F72" s="46"/>
      <c r="G72" s="46"/>
      <c r="H72" s="46"/>
      <c r="I72" s="46"/>
      <c r="J72" s="46"/>
      <c r="K72" s="46"/>
      <c r="L72" s="42"/>
      <c r="M72" s="42"/>
      <c r="N72" s="42"/>
      <c r="O72" s="42"/>
      <c r="P72" s="1"/>
      <c r="Q72" s="1"/>
    </row>
    <row r="73" spans="2:19" s="7" customFormat="1" ht="15" customHeight="1" x14ac:dyDescent="0.2">
      <c r="B73" s="162" t="s">
        <v>22</v>
      </c>
      <c r="C73" s="167" t="s">
        <v>55</v>
      </c>
      <c r="D73" s="167"/>
      <c r="E73" s="167"/>
      <c r="F73" s="160" t="s">
        <v>2</v>
      </c>
      <c r="G73" s="160"/>
      <c r="H73" s="160"/>
      <c r="I73" s="160"/>
      <c r="J73" s="160"/>
      <c r="K73" s="160"/>
      <c r="L73" s="42"/>
      <c r="M73" s="42"/>
      <c r="N73" s="42"/>
      <c r="O73" s="42"/>
    </row>
    <row r="74" spans="2:19" s="7" customFormat="1" ht="30.75" customHeight="1" x14ac:dyDescent="0.2">
      <c r="B74" s="163"/>
      <c r="C74" s="168"/>
      <c r="D74" s="168"/>
      <c r="E74" s="168"/>
      <c r="F74" s="164" t="s">
        <v>29</v>
      </c>
      <c r="G74" s="164"/>
      <c r="H74" s="164"/>
      <c r="I74" s="164" t="s">
        <v>30</v>
      </c>
      <c r="J74" s="164"/>
      <c r="K74" s="164"/>
      <c r="L74" s="42"/>
      <c r="M74" s="42"/>
      <c r="N74" s="42"/>
      <c r="O74" s="42"/>
    </row>
    <row r="75" spans="2:19" s="7" customFormat="1" ht="42" customHeight="1" x14ac:dyDescent="0.2">
      <c r="B75" s="9"/>
      <c r="C75" s="67" t="s">
        <v>268</v>
      </c>
      <c r="D75" s="68" t="s">
        <v>169</v>
      </c>
      <c r="E75" s="68" t="s">
        <v>170</v>
      </c>
      <c r="F75" s="67" t="s">
        <v>268</v>
      </c>
      <c r="G75" s="68" t="s">
        <v>169</v>
      </c>
      <c r="H75" s="68" t="s">
        <v>170</v>
      </c>
      <c r="I75" s="67" t="s">
        <v>268</v>
      </c>
      <c r="J75" s="68" t="s">
        <v>169</v>
      </c>
      <c r="K75" s="68" t="s">
        <v>170</v>
      </c>
      <c r="L75" s="42"/>
      <c r="M75" s="42"/>
      <c r="N75" s="42"/>
      <c r="O75" s="42"/>
    </row>
    <row r="76" spans="2:19" s="7" customFormat="1" x14ac:dyDescent="0.2">
      <c r="B76" s="8" t="s">
        <v>58</v>
      </c>
      <c r="C76" s="10">
        <f>'[1]1. Delegazioni'!C76</f>
        <v>6685</v>
      </c>
      <c r="D76" s="11">
        <f>'[1]1. Delegazioni'!D76</f>
        <v>620</v>
      </c>
      <c r="E76" s="12">
        <f>'[1]1. Delegazioni'!E76</f>
        <v>0.1022</v>
      </c>
      <c r="F76" s="10">
        <f>'[1]1. Delegazioni'!F76</f>
        <v>5827</v>
      </c>
      <c r="G76" s="11">
        <f>'[1]1. Delegazioni'!G76</f>
        <v>443</v>
      </c>
      <c r="H76" s="12">
        <f>'[1]1. Delegazioni'!H76</f>
        <v>8.2299999999999998E-2</v>
      </c>
      <c r="I76" s="10">
        <f>'[1]1. Delegazioni'!I76</f>
        <v>858</v>
      </c>
      <c r="J76" s="11">
        <f>'[1]1. Delegazioni'!J76</f>
        <v>177</v>
      </c>
      <c r="K76" s="12">
        <f>'[1]1. Delegazioni'!K76</f>
        <v>0.25990000000000002</v>
      </c>
      <c r="L76" s="42"/>
      <c r="M76" s="42"/>
      <c r="N76" s="42"/>
      <c r="O76" s="42"/>
      <c r="P76" s="11"/>
      <c r="Q76" s="12"/>
      <c r="R76" s="8"/>
      <c r="S76" s="8"/>
    </row>
    <row r="77" spans="2:19" s="7" customFormat="1" x14ac:dyDescent="0.2">
      <c r="B77" s="8" t="s">
        <v>59</v>
      </c>
      <c r="C77" s="10">
        <f>'[1]1. Delegazioni'!C77</f>
        <v>1017</v>
      </c>
      <c r="D77" s="11">
        <f>'[1]1. Delegazioni'!D77</f>
        <v>-6</v>
      </c>
      <c r="E77" s="12">
        <f>'[1]1. Delegazioni'!E77</f>
        <v>-5.8999999999999999E-3</v>
      </c>
      <c r="F77" s="10">
        <f>'[1]1. Delegazioni'!F77</f>
        <v>863</v>
      </c>
      <c r="G77" s="11">
        <f>'[1]1. Delegazioni'!G77</f>
        <v>-2</v>
      </c>
      <c r="H77" s="12">
        <f>'[1]1. Delegazioni'!H77</f>
        <v>-2.3E-3</v>
      </c>
      <c r="I77" s="10">
        <f>'[1]1. Delegazioni'!I77</f>
        <v>154</v>
      </c>
      <c r="J77" s="11">
        <f>'[1]1. Delegazioni'!J77</f>
        <v>-4</v>
      </c>
      <c r="K77" s="12">
        <f>'[1]1. Delegazioni'!K77</f>
        <v>-2.53E-2</v>
      </c>
      <c r="L77" s="42"/>
      <c r="M77" s="42"/>
      <c r="N77" s="42"/>
      <c r="O77" s="42"/>
      <c r="P77" s="11"/>
      <c r="Q77" s="12"/>
      <c r="R77" s="8"/>
      <c r="S77" s="8"/>
    </row>
    <row r="78" spans="2:19" s="7" customFormat="1" x14ac:dyDescent="0.2">
      <c r="B78" s="8" t="s">
        <v>60</v>
      </c>
      <c r="C78" s="10">
        <f>'[1]1. Delegazioni'!C78</f>
        <v>567</v>
      </c>
      <c r="D78" s="11">
        <f>'[1]1. Delegazioni'!D78</f>
        <v>25</v>
      </c>
      <c r="E78" s="12">
        <f>'[1]1. Delegazioni'!E78</f>
        <v>4.6100000000000002E-2</v>
      </c>
      <c r="F78" s="10">
        <f>'[1]1. Delegazioni'!F78</f>
        <v>492</v>
      </c>
      <c r="G78" s="11">
        <f>'[1]1. Delegazioni'!G78</f>
        <v>28</v>
      </c>
      <c r="H78" s="12">
        <f>'[1]1. Delegazioni'!H78</f>
        <v>6.0299999999999999E-2</v>
      </c>
      <c r="I78" s="10">
        <f>'[1]1. Delegazioni'!I78</f>
        <v>75</v>
      </c>
      <c r="J78" s="11">
        <f>'[1]1. Delegazioni'!J78</f>
        <v>-3</v>
      </c>
      <c r="K78" s="12">
        <f>'[1]1. Delegazioni'!K78</f>
        <v>-3.85E-2</v>
      </c>
      <c r="L78" s="42"/>
      <c r="M78" s="42"/>
      <c r="N78" s="42"/>
      <c r="O78" s="42"/>
      <c r="P78" s="11"/>
      <c r="Q78" s="12"/>
      <c r="R78" s="8"/>
      <c r="S78" s="8"/>
    </row>
    <row r="79" spans="2:19" s="7" customFormat="1" x14ac:dyDescent="0.2">
      <c r="B79" s="8" t="s">
        <v>61</v>
      </c>
      <c r="C79" s="10">
        <f>'[1]1. Delegazioni'!C79</f>
        <v>1551</v>
      </c>
      <c r="D79" s="11">
        <f>'[1]1. Delegazioni'!D79</f>
        <v>266</v>
      </c>
      <c r="E79" s="12">
        <f>'[1]1. Delegazioni'!E79</f>
        <v>0.20699999999999999</v>
      </c>
      <c r="F79" s="10">
        <f>'[1]1. Delegazioni'!F79</f>
        <v>1371</v>
      </c>
      <c r="G79" s="11">
        <f>'[1]1. Delegazioni'!G79</f>
        <v>261</v>
      </c>
      <c r="H79" s="12">
        <f>'[1]1. Delegazioni'!H79</f>
        <v>0.2351</v>
      </c>
      <c r="I79" s="10">
        <f>'[1]1. Delegazioni'!I79</f>
        <v>180</v>
      </c>
      <c r="J79" s="11">
        <f>'[1]1. Delegazioni'!J79</f>
        <v>5</v>
      </c>
      <c r="K79" s="12">
        <f>'[1]1. Delegazioni'!K79</f>
        <v>2.86E-2</v>
      </c>
      <c r="L79" s="42"/>
      <c r="M79" s="42"/>
      <c r="N79" s="42"/>
      <c r="O79" s="42"/>
      <c r="P79" s="11"/>
      <c r="Q79" s="12"/>
      <c r="R79" s="8"/>
      <c r="S79" s="8"/>
    </row>
    <row r="80" spans="2:19" s="7" customFormat="1" x14ac:dyDescent="0.2">
      <c r="B80" s="8" t="s">
        <v>62</v>
      </c>
      <c r="C80" s="10">
        <f>'[1]1. Delegazioni'!C80</f>
        <v>3015</v>
      </c>
      <c r="D80" s="11">
        <f>'[1]1. Delegazioni'!D80</f>
        <v>-138</v>
      </c>
      <c r="E80" s="12">
        <f>'[1]1. Delegazioni'!E80</f>
        <v>-4.3799999999999999E-2</v>
      </c>
      <c r="F80" s="10">
        <f>'[1]1. Delegazioni'!F80</f>
        <v>2644</v>
      </c>
      <c r="G80" s="11">
        <f>'[1]1. Delegazioni'!G80</f>
        <v>-122</v>
      </c>
      <c r="H80" s="12">
        <f>'[1]1. Delegazioni'!H80</f>
        <v>-4.41E-2</v>
      </c>
      <c r="I80" s="10">
        <f>'[1]1. Delegazioni'!I80</f>
        <v>371</v>
      </c>
      <c r="J80" s="11">
        <f>'[1]1. Delegazioni'!J80</f>
        <v>-16</v>
      </c>
      <c r="K80" s="12">
        <f>'[1]1. Delegazioni'!K80</f>
        <v>-4.1300000000000003E-2</v>
      </c>
      <c r="L80" s="42"/>
      <c r="M80" s="42"/>
      <c r="N80" s="42"/>
      <c r="O80" s="42"/>
      <c r="P80" s="11"/>
      <c r="Q80" s="12"/>
      <c r="R80" s="8"/>
      <c r="S80" s="8"/>
    </row>
    <row r="81" spans="2:19" s="7" customFormat="1" x14ac:dyDescent="0.2">
      <c r="B81" s="8" t="s">
        <v>63</v>
      </c>
      <c r="C81" s="10">
        <f>'[1]1. Delegazioni'!C81</f>
        <v>3045</v>
      </c>
      <c r="D81" s="11">
        <f>'[1]1. Delegazioni'!D81</f>
        <v>207</v>
      </c>
      <c r="E81" s="12">
        <f>'[1]1. Delegazioni'!E81</f>
        <v>7.2900000000000006E-2</v>
      </c>
      <c r="F81" s="10">
        <f>'[1]1. Delegazioni'!F81</f>
        <v>2602</v>
      </c>
      <c r="G81" s="11">
        <f>'[1]1. Delegazioni'!G81</f>
        <v>113</v>
      </c>
      <c r="H81" s="12">
        <f>'[1]1. Delegazioni'!H81</f>
        <v>4.5400000000000003E-2</v>
      </c>
      <c r="I81" s="10">
        <f>'[1]1. Delegazioni'!I81</f>
        <v>443</v>
      </c>
      <c r="J81" s="11">
        <f>'[1]1. Delegazioni'!J81</f>
        <v>94</v>
      </c>
      <c r="K81" s="12">
        <f>'[1]1. Delegazioni'!K81</f>
        <v>0.26929999999999998</v>
      </c>
      <c r="L81" s="42"/>
      <c r="M81" s="42"/>
      <c r="N81" s="42"/>
      <c r="O81" s="42"/>
      <c r="P81" s="11"/>
      <c r="Q81" s="12"/>
      <c r="R81" s="8"/>
      <c r="S81" s="8"/>
    </row>
    <row r="82" spans="2:19" s="7" customFormat="1" x14ac:dyDescent="0.2">
      <c r="B82" s="8" t="s">
        <v>5</v>
      </c>
      <c r="C82" s="10">
        <f>'[1]1. Delegazioni'!C82</f>
        <v>26068</v>
      </c>
      <c r="D82" s="11">
        <f>'[1]1. Delegazioni'!D82</f>
        <v>1476</v>
      </c>
      <c r="E82" s="12">
        <f>'[1]1. Delegazioni'!E82</f>
        <v>0.06</v>
      </c>
      <c r="F82" s="10">
        <f>'[1]1. Delegazioni'!F82</f>
        <v>19532</v>
      </c>
      <c r="G82" s="11">
        <f>'[1]1. Delegazioni'!G82</f>
        <v>454</v>
      </c>
      <c r="H82" s="12">
        <f>'[1]1. Delegazioni'!H82</f>
        <v>2.3800000000000002E-2</v>
      </c>
      <c r="I82" s="10">
        <f>'[1]1. Delegazioni'!I82</f>
        <v>6536</v>
      </c>
      <c r="J82" s="11">
        <f>'[1]1. Delegazioni'!J82</f>
        <v>1022</v>
      </c>
      <c r="K82" s="12">
        <f>'[1]1. Delegazioni'!K82</f>
        <v>0.18529999999999999</v>
      </c>
      <c r="L82" s="42"/>
      <c r="M82" s="42"/>
      <c r="N82" s="42"/>
      <c r="O82" s="42"/>
    </row>
    <row r="83" spans="2:19" s="7" customFormat="1" x14ac:dyDescent="0.2">
      <c r="B83" s="8" t="s">
        <v>40</v>
      </c>
      <c r="C83" s="10">
        <f>'[1]1. Delegazioni'!C83</f>
        <v>6272</v>
      </c>
      <c r="D83" s="11">
        <f>'[1]1. Delegazioni'!D83</f>
        <v>253</v>
      </c>
      <c r="E83" s="12">
        <f>'[1]1. Delegazioni'!E83</f>
        <v>4.2000000000000003E-2</v>
      </c>
      <c r="F83" s="10">
        <f>'[1]1. Delegazioni'!F83</f>
        <v>5405</v>
      </c>
      <c r="G83" s="11">
        <f>'[1]1. Delegazioni'!G83</f>
        <v>186</v>
      </c>
      <c r="H83" s="12">
        <f>'[1]1. Delegazioni'!H83</f>
        <v>3.56E-2</v>
      </c>
      <c r="I83" s="10">
        <f>'[1]1. Delegazioni'!I83</f>
        <v>867</v>
      </c>
      <c r="J83" s="11">
        <f>'[1]1. Delegazioni'!J83</f>
        <v>67</v>
      </c>
      <c r="K83" s="12">
        <f>'[1]1. Delegazioni'!K83</f>
        <v>8.3799999999999999E-2</v>
      </c>
      <c r="L83" s="42"/>
      <c r="M83" s="42"/>
      <c r="N83" s="42"/>
      <c r="O83" s="42"/>
    </row>
    <row r="84" spans="2:19" s="7" customFormat="1" x14ac:dyDescent="0.2">
      <c r="B84" s="8" t="s">
        <v>9</v>
      </c>
      <c r="C84" s="10">
        <f>'[1]1. Delegazioni'!C84</f>
        <v>1941</v>
      </c>
      <c r="D84" s="11">
        <f>'[1]1. Delegazioni'!D84</f>
        <v>82</v>
      </c>
      <c r="E84" s="12">
        <f>'[1]1. Delegazioni'!E84</f>
        <v>4.41E-2</v>
      </c>
      <c r="F84" s="10">
        <f>'[1]1. Delegazioni'!F84</f>
        <v>1627</v>
      </c>
      <c r="G84" s="11">
        <f>'[1]1. Delegazioni'!G84</f>
        <v>69</v>
      </c>
      <c r="H84" s="12">
        <f>'[1]1. Delegazioni'!H84</f>
        <v>4.4299999999999999E-2</v>
      </c>
      <c r="I84" s="10">
        <f>'[1]1. Delegazioni'!I84</f>
        <v>314</v>
      </c>
      <c r="J84" s="11">
        <f>'[1]1. Delegazioni'!J84</f>
        <v>13</v>
      </c>
      <c r="K84" s="12">
        <f>'[1]1. Delegazioni'!K84</f>
        <v>4.3200000000000002E-2</v>
      </c>
      <c r="L84" s="42"/>
      <c r="M84" s="42"/>
      <c r="N84" s="42"/>
      <c r="O84" s="42"/>
    </row>
    <row r="85" spans="2:19" s="7" customFormat="1" x14ac:dyDescent="0.2">
      <c r="B85" s="8" t="s">
        <v>41</v>
      </c>
      <c r="C85" s="10">
        <f>'[1]1. Delegazioni'!C85</f>
        <v>17170</v>
      </c>
      <c r="D85" s="11">
        <f>'[1]1. Delegazioni'!D85</f>
        <v>1921</v>
      </c>
      <c r="E85" s="12">
        <f>'[1]1. Delegazioni'!E85</f>
        <v>0.126</v>
      </c>
      <c r="F85" s="10">
        <f>'[1]1. Delegazioni'!F85</f>
        <v>13716</v>
      </c>
      <c r="G85" s="11">
        <f>'[1]1. Delegazioni'!G85</f>
        <v>1293</v>
      </c>
      <c r="H85" s="12">
        <f>'[1]1. Delegazioni'!H85</f>
        <v>0.1041</v>
      </c>
      <c r="I85" s="10">
        <f>'[1]1. Delegazioni'!I85</f>
        <v>3454</v>
      </c>
      <c r="J85" s="11">
        <f>'[1]1. Delegazioni'!J85</f>
        <v>628</v>
      </c>
      <c r="K85" s="12">
        <f>'[1]1. Delegazioni'!K85</f>
        <v>0.22220000000000001</v>
      </c>
      <c r="L85" s="42"/>
      <c r="M85" s="42"/>
      <c r="N85" s="42"/>
      <c r="O85" s="42"/>
    </row>
    <row r="86" spans="2:19" s="7" customFormat="1" x14ac:dyDescent="0.2">
      <c r="B86" s="8" t="s">
        <v>42</v>
      </c>
      <c r="C86" s="10">
        <f>'[1]1. Delegazioni'!C86</f>
        <v>11941</v>
      </c>
      <c r="D86" s="11">
        <f>'[1]1. Delegazioni'!D86</f>
        <v>181</v>
      </c>
      <c r="E86" s="12">
        <f>'[1]1. Delegazioni'!E86</f>
        <v>1.54E-2</v>
      </c>
      <c r="F86" s="10">
        <f>'[1]1. Delegazioni'!F86</f>
        <v>9745</v>
      </c>
      <c r="G86" s="11">
        <f>'[1]1. Delegazioni'!G86</f>
        <v>-15</v>
      </c>
      <c r="H86" s="12">
        <f>'[1]1. Delegazioni'!H86</f>
        <v>-1.5E-3</v>
      </c>
      <c r="I86" s="10">
        <f>'[1]1. Delegazioni'!I86</f>
        <v>2196</v>
      </c>
      <c r="J86" s="11">
        <f>'[1]1. Delegazioni'!J86</f>
        <v>196</v>
      </c>
      <c r="K86" s="12">
        <f>'[1]1. Delegazioni'!K86</f>
        <v>9.8000000000000004E-2</v>
      </c>
      <c r="L86" s="42"/>
      <c r="M86" s="42"/>
      <c r="N86" s="42"/>
      <c r="O86" s="42"/>
    </row>
    <row r="87" spans="2:19" s="7" customFormat="1" x14ac:dyDescent="0.2">
      <c r="B87" s="8" t="s">
        <v>7</v>
      </c>
      <c r="C87" s="10">
        <f>'[1]1. Delegazioni'!C87</f>
        <v>7573</v>
      </c>
      <c r="D87" s="11">
        <f>'[1]1. Delegazioni'!D87</f>
        <v>-434</v>
      </c>
      <c r="E87" s="12">
        <f>'[1]1. Delegazioni'!E87</f>
        <v>-5.4199999999999998E-2</v>
      </c>
      <c r="F87" s="10">
        <f>'[1]1. Delegazioni'!F87</f>
        <v>5865</v>
      </c>
      <c r="G87" s="11">
        <f>'[1]1. Delegazioni'!G87</f>
        <v>-628</v>
      </c>
      <c r="H87" s="12">
        <f>'[1]1. Delegazioni'!H87</f>
        <v>-9.6699999999999994E-2</v>
      </c>
      <c r="I87" s="10">
        <f>'[1]1. Delegazioni'!I87</f>
        <v>1708</v>
      </c>
      <c r="J87" s="11">
        <f>'[1]1. Delegazioni'!J87</f>
        <v>194</v>
      </c>
      <c r="K87" s="12">
        <f>'[1]1. Delegazioni'!K87</f>
        <v>0.12809999999999999</v>
      </c>
      <c r="L87" s="42"/>
      <c r="M87" s="42"/>
      <c r="N87" s="42"/>
      <c r="O87" s="42"/>
    </row>
    <row r="88" spans="2:19" s="7" customFormat="1" x14ac:dyDescent="0.2">
      <c r="B88" s="8" t="s">
        <v>43</v>
      </c>
      <c r="C88" s="10">
        <f>'[1]1. Delegazioni'!C88</f>
        <v>4930</v>
      </c>
      <c r="D88" s="11">
        <f>'[1]1. Delegazioni'!D88</f>
        <v>103</v>
      </c>
      <c r="E88" s="12">
        <f>'[1]1. Delegazioni'!E88</f>
        <v>2.1299999999999999E-2</v>
      </c>
      <c r="F88" s="10">
        <f>'[1]1. Delegazioni'!F88</f>
        <v>4265</v>
      </c>
      <c r="G88" s="11">
        <f>'[1]1. Delegazioni'!G88</f>
        <v>76</v>
      </c>
      <c r="H88" s="12">
        <f>'[1]1. Delegazioni'!H88</f>
        <v>1.8100000000000002E-2</v>
      </c>
      <c r="I88" s="10">
        <f>'[1]1. Delegazioni'!I88</f>
        <v>665</v>
      </c>
      <c r="J88" s="11">
        <f>'[1]1. Delegazioni'!J88</f>
        <v>27</v>
      </c>
      <c r="K88" s="12">
        <f>'[1]1. Delegazioni'!K88</f>
        <v>4.2299999999999997E-2</v>
      </c>
      <c r="L88" s="42"/>
      <c r="M88" s="42"/>
      <c r="N88" s="42"/>
      <c r="O88" s="42"/>
    </row>
    <row r="89" spans="2:19" s="7" customFormat="1" x14ac:dyDescent="0.2">
      <c r="B89" s="8" t="s">
        <v>44</v>
      </c>
      <c r="C89" s="10">
        <f>'[1]1. Delegazioni'!C89</f>
        <v>4287</v>
      </c>
      <c r="D89" s="11">
        <f>'[1]1. Delegazioni'!D89</f>
        <v>110</v>
      </c>
      <c r="E89" s="12">
        <f>'[1]1. Delegazioni'!E89</f>
        <v>2.63E-2</v>
      </c>
      <c r="F89" s="10">
        <f>'[1]1. Delegazioni'!F89</f>
        <v>3506</v>
      </c>
      <c r="G89" s="11">
        <f>'[1]1. Delegazioni'!G89</f>
        <v>-50</v>
      </c>
      <c r="H89" s="12">
        <f>'[1]1. Delegazioni'!H89</f>
        <v>-1.41E-2</v>
      </c>
      <c r="I89" s="10">
        <f>'[1]1. Delegazioni'!I89</f>
        <v>781</v>
      </c>
      <c r="J89" s="11">
        <f>'[1]1. Delegazioni'!J89</f>
        <v>160</v>
      </c>
      <c r="K89" s="12">
        <f>'[1]1. Delegazioni'!K89</f>
        <v>0.2576</v>
      </c>
      <c r="L89" s="42"/>
      <c r="M89" s="42"/>
      <c r="N89" s="42"/>
      <c r="O89" s="42"/>
    </row>
    <row r="90" spans="2:19" s="7" customFormat="1" ht="21" customHeight="1" x14ac:dyDescent="0.2">
      <c r="B90" s="13" t="s">
        <v>144</v>
      </c>
      <c r="C90" s="14">
        <f>'1. Sesso, nazionalità, età'!C39</f>
        <v>96062</v>
      </c>
      <c r="D90" s="47">
        <f>'1. Sesso, nazionalità, età'!D39</f>
        <v>4666</v>
      </c>
      <c r="E90" s="15">
        <f>'1. Sesso, nazionalità, età'!E39</f>
        <v>5.1052562475381855E-2</v>
      </c>
      <c r="F90" s="14">
        <f>'1. Sesso, nazionalità, età'!F39</f>
        <v>77460</v>
      </c>
      <c r="G90" s="47">
        <f>'1. Sesso, nazionalità, età'!G39</f>
        <v>2106</v>
      </c>
      <c r="H90" s="15">
        <f>'1. Sesso, nazionalità, età'!H39</f>
        <v>2.7948085038617725E-2</v>
      </c>
      <c r="I90" s="14">
        <f>'1. Sesso, nazionalità, età'!I39</f>
        <v>18602</v>
      </c>
      <c r="J90" s="47">
        <f>'1. Sesso, nazionalità, età'!J39</f>
        <v>2560</v>
      </c>
      <c r="K90" s="15">
        <f>'1. Sesso, nazionalità, età'!K39</f>
        <v>0.15958109961351452</v>
      </c>
      <c r="L90" s="42"/>
      <c r="M90" s="42"/>
      <c r="N90" s="42"/>
      <c r="O90" s="42"/>
    </row>
    <row r="91" spans="2:19" s="7" customFormat="1" ht="24.95" customHeight="1" x14ac:dyDescent="0.2">
      <c r="B91" s="21" t="s">
        <v>47</v>
      </c>
      <c r="C91" s="21"/>
      <c r="D91" s="21"/>
      <c r="E91" s="21"/>
      <c r="F91" s="21"/>
      <c r="G91" s="21"/>
      <c r="H91" s="21"/>
      <c r="I91" s="21"/>
      <c r="J91" s="21"/>
      <c r="K91" s="21"/>
      <c r="L91" s="42"/>
      <c r="M91" s="42"/>
      <c r="N91" s="42"/>
      <c r="O91" s="42"/>
    </row>
    <row r="94" spans="2:19" s="6" customFormat="1" ht="24.95" customHeight="1" x14ac:dyDescent="0.25">
      <c r="B94" s="159" t="s">
        <v>215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"/>
      <c r="P94" s="1"/>
      <c r="Q94" s="1"/>
    </row>
    <row r="95" spans="2:19" s="7" customFormat="1" ht="15" customHeight="1" x14ac:dyDescent="0.2">
      <c r="B95" s="162" t="s">
        <v>22</v>
      </c>
      <c r="C95" s="167" t="s">
        <v>55</v>
      </c>
      <c r="D95" s="167"/>
      <c r="E95" s="167"/>
      <c r="F95" s="160" t="s">
        <v>2</v>
      </c>
      <c r="G95" s="160"/>
      <c r="H95" s="160"/>
      <c r="I95" s="160"/>
      <c r="J95" s="160"/>
      <c r="K95" s="160"/>
      <c r="L95" s="160"/>
      <c r="M95" s="160"/>
      <c r="N95" s="160"/>
    </row>
    <row r="96" spans="2:19" s="7" customFormat="1" ht="30.75" customHeight="1" x14ac:dyDescent="0.2">
      <c r="B96" s="163"/>
      <c r="C96" s="168"/>
      <c r="D96" s="168"/>
      <c r="E96" s="168"/>
      <c r="F96" s="164" t="s">
        <v>31</v>
      </c>
      <c r="G96" s="164"/>
      <c r="H96" s="164"/>
      <c r="I96" s="164" t="s">
        <v>32</v>
      </c>
      <c r="J96" s="164"/>
      <c r="K96" s="164"/>
      <c r="L96" s="164" t="s">
        <v>46</v>
      </c>
      <c r="M96" s="164"/>
      <c r="N96" s="164"/>
    </row>
    <row r="97" spans="2:19" s="7" customFormat="1" ht="42" customHeight="1" x14ac:dyDescent="0.2">
      <c r="B97" s="9"/>
      <c r="C97" s="67" t="s">
        <v>268</v>
      </c>
      <c r="D97" s="68" t="s">
        <v>169</v>
      </c>
      <c r="E97" s="68" t="s">
        <v>170</v>
      </c>
      <c r="F97" s="67" t="s">
        <v>268</v>
      </c>
      <c r="G97" s="68" t="s">
        <v>169</v>
      </c>
      <c r="H97" s="68" t="s">
        <v>170</v>
      </c>
      <c r="I97" s="67" t="s">
        <v>268</v>
      </c>
      <c r="J97" s="68" t="s">
        <v>169</v>
      </c>
      <c r="K97" s="68" t="s">
        <v>170</v>
      </c>
      <c r="L97" s="67" t="s">
        <v>268</v>
      </c>
      <c r="M97" s="68" t="s">
        <v>169</v>
      </c>
      <c r="N97" s="68" t="s">
        <v>170</v>
      </c>
    </row>
    <row r="98" spans="2:19" s="7" customFormat="1" x14ac:dyDescent="0.2">
      <c r="B98" s="8" t="s">
        <v>58</v>
      </c>
      <c r="C98" s="10">
        <f>'[1]1. Delegazioni'!C98</f>
        <v>6685</v>
      </c>
      <c r="D98" s="11">
        <f>'[1]1. Delegazioni'!D98</f>
        <v>620</v>
      </c>
      <c r="E98" s="12">
        <f>'[1]1. Delegazioni'!E98</f>
        <v>0.1022</v>
      </c>
      <c r="F98" s="10">
        <f>'[1]1. Delegazioni'!F98</f>
        <v>3475</v>
      </c>
      <c r="G98" s="11">
        <f>'[1]1. Delegazioni'!G98</f>
        <v>268</v>
      </c>
      <c r="H98" s="12">
        <f>'[1]1. Delegazioni'!H98</f>
        <v>8.3599999999999994E-2</v>
      </c>
      <c r="I98" s="10">
        <f>'[1]1. Delegazioni'!I98</f>
        <v>3141</v>
      </c>
      <c r="J98" s="11">
        <f>'[1]1. Delegazioni'!J98</f>
        <v>344</v>
      </c>
      <c r="K98" s="12">
        <f>'[1]1. Delegazioni'!K98</f>
        <v>0.123</v>
      </c>
      <c r="L98" s="10">
        <f>'[1]1. Delegazioni'!L98</f>
        <v>69</v>
      </c>
      <c r="M98" s="11">
        <f>'[1]1. Delegazioni'!M98</f>
        <v>8</v>
      </c>
      <c r="N98" s="12">
        <f>'[1]1. Delegazioni'!N98</f>
        <v>0.13109999999999999</v>
      </c>
      <c r="O98" s="10"/>
      <c r="P98" s="11"/>
      <c r="Q98" s="12"/>
      <c r="R98" s="8"/>
      <c r="S98" s="8"/>
    </row>
    <row r="99" spans="2:19" s="7" customFormat="1" x14ac:dyDescent="0.2">
      <c r="B99" s="8" t="s">
        <v>59</v>
      </c>
      <c r="C99" s="10">
        <f>'[1]1. Delegazioni'!C99</f>
        <v>1017</v>
      </c>
      <c r="D99" s="11">
        <f>'[1]1. Delegazioni'!D99</f>
        <v>-6</v>
      </c>
      <c r="E99" s="12">
        <f>'[1]1. Delegazioni'!E99</f>
        <v>-5.8999999999999999E-3</v>
      </c>
      <c r="F99" s="10">
        <f>'[1]1. Delegazioni'!F99</f>
        <v>456</v>
      </c>
      <c r="G99" s="11">
        <f>'[1]1. Delegazioni'!G99</f>
        <v>-4</v>
      </c>
      <c r="H99" s="12">
        <f>'[1]1. Delegazioni'!H99</f>
        <v>-8.6999999999999994E-3</v>
      </c>
      <c r="I99" s="10">
        <f>'[1]1. Delegazioni'!I99</f>
        <v>548</v>
      </c>
      <c r="J99" s="11">
        <f>'[1]1. Delegazioni'!J99</f>
        <v>0</v>
      </c>
      <c r="K99" s="18" t="s">
        <v>154</v>
      </c>
      <c r="L99" s="10">
        <f>'[1]1. Delegazioni'!L99</f>
        <v>13</v>
      </c>
      <c r="M99" s="11">
        <f>'[1]1. Delegazioni'!M99</f>
        <v>-2</v>
      </c>
      <c r="N99" s="12">
        <f>'[1]1. Delegazioni'!N99</f>
        <v>-0.1333</v>
      </c>
      <c r="O99" s="10"/>
      <c r="P99" s="11"/>
      <c r="Q99" s="12"/>
      <c r="R99" s="8"/>
      <c r="S99" s="8"/>
    </row>
    <row r="100" spans="2:19" s="7" customFormat="1" x14ac:dyDescent="0.2">
      <c r="B100" s="8" t="s">
        <v>60</v>
      </c>
      <c r="C100" s="10">
        <f>'[1]1. Delegazioni'!C100</f>
        <v>567</v>
      </c>
      <c r="D100" s="11">
        <f>'[1]1. Delegazioni'!D100</f>
        <v>25</v>
      </c>
      <c r="E100" s="12">
        <f>'[1]1. Delegazioni'!E100</f>
        <v>4.6100000000000002E-2</v>
      </c>
      <c r="F100" s="10">
        <f>'[1]1. Delegazioni'!F100</f>
        <v>243</v>
      </c>
      <c r="G100" s="11">
        <f>'[1]1. Delegazioni'!G100</f>
        <v>10</v>
      </c>
      <c r="H100" s="12">
        <f>'[1]1. Delegazioni'!H100</f>
        <v>4.2900000000000001E-2</v>
      </c>
      <c r="I100" s="10">
        <f>'[1]1. Delegazioni'!I100</f>
        <v>311</v>
      </c>
      <c r="J100" s="11">
        <f>'[1]1. Delegazioni'!J100</f>
        <v>6</v>
      </c>
      <c r="K100" s="12">
        <f>'[1]1. Delegazioni'!K100</f>
        <v>1.9699999999999999E-2</v>
      </c>
      <c r="L100" s="10">
        <f>'[1]1. Delegazioni'!L100</f>
        <v>13</v>
      </c>
      <c r="M100" s="11">
        <f>'[1]1. Delegazioni'!M100</f>
        <v>9</v>
      </c>
      <c r="N100" s="12">
        <f>'[1]1. Delegazioni'!N100</f>
        <v>2.25</v>
      </c>
      <c r="O100" s="10"/>
      <c r="P100" s="11"/>
      <c r="Q100" s="12"/>
      <c r="R100" s="8"/>
      <c r="S100" s="8"/>
    </row>
    <row r="101" spans="2:19" s="7" customFormat="1" x14ac:dyDescent="0.2">
      <c r="B101" s="8" t="s">
        <v>61</v>
      </c>
      <c r="C101" s="10">
        <f>'[1]1. Delegazioni'!C101</f>
        <v>1551</v>
      </c>
      <c r="D101" s="11">
        <f>'[1]1. Delegazioni'!D101</f>
        <v>266</v>
      </c>
      <c r="E101" s="12">
        <f>'[1]1. Delegazioni'!E101</f>
        <v>0.20699999999999999</v>
      </c>
      <c r="F101" s="10">
        <f>'[1]1. Delegazioni'!F101</f>
        <v>742</v>
      </c>
      <c r="G101" s="11">
        <f>'[1]1. Delegazioni'!G101</f>
        <v>172</v>
      </c>
      <c r="H101" s="12">
        <f>'[1]1. Delegazioni'!H101</f>
        <v>0.30180000000000001</v>
      </c>
      <c r="I101" s="10">
        <f>'[1]1. Delegazioni'!I101</f>
        <v>795</v>
      </c>
      <c r="J101" s="11">
        <f>'[1]1. Delegazioni'!J101</f>
        <v>94</v>
      </c>
      <c r="K101" s="12">
        <f>'[1]1. Delegazioni'!K101</f>
        <v>0.1341</v>
      </c>
      <c r="L101" s="10">
        <f>'[1]1. Delegazioni'!L101</f>
        <v>14</v>
      </c>
      <c r="M101" s="11">
        <f>'[1]1. Delegazioni'!M101</f>
        <v>0</v>
      </c>
      <c r="N101" s="18" t="s">
        <v>154</v>
      </c>
      <c r="O101" s="10"/>
      <c r="P101" s="11"/>
      <c r="Q101" s="12"/>
      <c r="R101" s="8"/>
      <c r="S101" s="8"/>
    </row>
    <row r="102" spans="2:19" s="7" customFormat="1" x14ac:dyDescent="0.2">
      <c r="B102" s="8" t="s">
        <v>62</v>
      </c>
      <c r="C102" s="10">
        <f>'[1]1. Delegazioni'!C102</f>
        <v>3015</v>
      </c>
      <c r="D102" s="11">
        <f>'[1]1. Delegazioni'!D102</f>
        <v>-138</v>
      </c>
      <c r="E102" s="12">
        <f>'[1]1. Delegazioni'!E102</f>
        <v>-4.3799999999999999E-2</v>
      </c>
      <c r="F102" s="10">
        <f>'[1]1. Delegazioni'!F102</f>
        <v>1498</v>
      </c>
      <c r="G102" s="11">
        <f>'[1]1. Delegazioni'!G102</f>
        <v>18</v>
      </c>
      <c r="H102" s="12">
        <f>'[1]1. Delegazioni'!H102</f>
        <v>1.2200000000000001E-2</v>
      </c>
      <c r="I102" s="10">
        <f>'[1]1. Delegazioni'!I102</f>
        <v>1495</v>
      </c>
      <c r="J102" s="11">
        <f>'[1]1. Delegazioni'!J102</f>
        <v>-150</v>
      </c>
      <c r="K102" s="12">
        <f>'[1]1. Delegazioni'!K102</f>
        <v>-9.1200000000000003E-2</v>
      </c>
      <c r="L102" s="10">
        <f>'[1]1. Delegazioni'!L102</f>
        <v>22</v>
      </c>
      <c r="M102" s="11">
        <f>'[1]1. Delegazioni'!M102</f>
        <v>-6</v>
      </c>
      <c r="N102" s="12">
        <f>'[1]1. Delegazioni'!N102</f>
        <v>-0.21429999999999999</v>
      </c>
      <c r="O102" s="10"/>
      <c r="P102" s="11"/>
      <c r="Q102" s="12"/>
      <c r="R102" s="8"/>
      <c r="S102" s="8"/>
    </row>
    <row r="103" spans="2:19" s="7" customFormat="1" x14ac:dyDescent="0.2">
      <c r="B103" s="8" t="s">
        <v>63</v>
      </c>
      <c r="C103" s="10">
        <f>'[1]1. Delegazioni'!C103</f>
        <v>3045</v>
      </c>
      <c r="D103" s="11">
        <f>'[1]1. Delegazioni'!D103</f>
        <v>207</v>
      </c>
      <c r="E103" s="12">
        <f>'[1]1. Delegazioni'!E103</f>
        <v>7.2900000000000006E-2</v>
      </c>
      <c r="F103" s="10">
        <f>'[1]1. Delegazioni'!F103</f>
        <v>1478</v>
      </c>
      <c r="G103" s="11">
        <f>'[1]1. Delegazioni'!G103</f>
        <v>39</v>
      </c>
      <c r="H103" s="12">
        <f>'[1]1. Delegazioni'!H103</f>
        <v>2.7099999999999999E-2</v>
      </c>
      <c r="I103" s="10">
        <f>'[1]1. Delegazioni'!I103</f>
        <v>1537</v>
      </c>
      <c r="J103" s="11">
        <f>'[1]1. Delegazioni'!J103</f>
        <v>159</v>
      </c>
      <c r="K103" s="12">
        <f>'[1]1. Delegazioni'!K103</f>
        <v>0.1154</v>
      </c>
      <c r="L103" s="10">
        <f>'[1]1. Delegazioni'!L103</f>
        <v>30</v>
      </c>
      <c r="M103" s="11">
        <f>'[1]1. Delegazioni'!M103</f>
        <v>9</v>
      </c>
      <c r="N103" s="12">
        <f>'[1]1. Delegazioni'!N103</f>
        <v>0.42859999999999998</v>
      </c>
      <c r="O103" s="10"/>
      <c r="P103" s="11"/>
      <c r="Q103" s="12"/>
      <c r="R103" s="8"/>
      <c r="S103" s="8"/>
    </row>
    <row r="104" spans="2:19" s="7" customFormat="1" x14ac:dyDescent="0.2">
      <c r="B104" s="8" t="s">
        <v>5</v>
      </c>
      <c r="C104" s="10">
        <f>'[1]1. Delegazioni'!C104</f>
        <v>26068</v>
      </c>
      <c r="D104" s="11">
        <f>'[1]1. Delegazioni'!D104</f>
        <v>1476</v>
      </c>
      <c r="E104" s="12">
        <f>'[1]1. Delegazioni'!E104</f>
        <v>0.06</v>
      </c>
      <c r="F104" s="10">
        <f>'[1]1. Delegazioni'!F104</f>
        <v>13581</v>
      </c>
      <c r="G104" s="11">
        <f>'[1]1. Delegazioni'!G104</f>
        <v>846</v>
      </c>
      <c r="H104" s="12">
        <f>'[1]1. Delegazioni'!H104</f>
        <v>6.6400000000000001E-2</v>
      </c>
      <c r="I104" s="10">
        <f>'[1]1. Delegazioni'!I104</f>
        <v>12179</v>
      </c>
      <c r="J104" s="11">
        <f>'[1]1. Delegazioni'!J104</f>
        <v>609</v>
      </c>
      <c r="K104" s="12">
        <f>'[1]1. Delegazioni'!K104</f>
        <v>5.2600000000000001E-2</v>
      </c>
      <c r="L104" s="10">
        <f>'[1]1. Delegazioni'!L104</f>
        <v>308</v>
      </c>
      <c r="M104" s="11">
        <f>'[1]1. Delegazioni'!M104</f>
        <v>21</v>
      </c>
      <c r="N104" s="12">
        <f>'[1]1. Delegazioni'!N104</f>
        <v>7.3200000000000001E-2</v>
      </c>
    </row>
    <row r="105" spans="2:19" s="7" customFormat="1" x14ac:dyDescent="0.2">
      <c r="B105" s="8" t="s">
        <v>40</v>
      </c>
      <c r="C105" s="10">
        <f>'[1]1. Delegazioni'!C105</f>
        <v>6272</v>
      </c>
      <c r="D105" s="11">
        <f>'[1]1. Delegazioni'!D105</f>
        <v>253</v>
      </c>
      <c r="E105" s="12">
        <f>'[1]1. Delegazioni'!E105</f>
        <v>4.2000000000000003E-2</v>
      </c>
      <c r="F105" s="10">
        <f>'[1]1. Delegazioni'!F105</f>
        <v>3173</v>
      </c>
      <c r="G105" s="11">
        <f>'[1]1. Delegazioni'!G105</f>
        <v>229</v>
      </c>
      <c r="H105" s="12">
        <f>'[1]1. Delegazioni'!H105</f>
        <v>7.7799999999999994E-2</v>
      </c>
      <c r="I105" s="10">
        <f>'[1]1. Delegazioni'!I105</f>
        <v>2975</v>
      </c>
      <c r="J105" s="11">
        <f>'[1]1. Delegazioni'!J105</f>
        <v>7</v>
      </c>
      <c r="K105" s="12">
        <f>'[1]1. Delegazioni'!K105</f>
        <v>2.3999999999999998E-3</v>
      </c>
      <c r="L105" s="10">
        <f>'[1]1. Delegazioni'!L105</f>
        <v>124</v>
      </c>
      <c r="M105" s="11">
        <f>'[1]1. Delegazioni'!M105</f>
        <v>17</v>
      </c>
      <c r="N105" s="12">
        <f>'[1]1. Delegazioni'!N105</f>
        <v>0.15890000000000001</v>
      </c>
    </row>
    <row r="106" spans="2:19" s="7" customFormat="1" x14ac:dyDescent="0.2">
      <c r="B106" s="8" t="s">
        <v>9</v>
      </c>
      <c r="C106" s="10">
        <f>'[1]1. Delegazioni'!C106</f>
        <v>1941</v>
      </c>
      <c r="D106" s="11">
        <f>'[1]1. Delegazioni'!D106</f>
        <v>82</v>
      </c>
      <c r="E106" s="12">
        <f>'[1]1. Delegazioni'!E106</f>
        <v>4.41E-2</v>
      </c>
      <c r="F106" s="10">
        <f>'[1]1. Delegazioni'!F106</f>
        <v>991</v>
      </c>
      <c r="G106" s="11">
        <f>'[1]1. Delegazioni'!G106</f>
        <v>91</v>
      </c>
      <c r="H106" s="12">
        <f>'[1]1. Delegazioni'!H106</f>
        <v>0.1011</v>
      </c>
      <c r="I106" s="10">
        <f>'[1]1. Delegazioni'!I106</f>
        <v>916</v>
      </c>
      <c r="J106" s="11">
        <f>'[1]1. Delegazioni'!J106</f>
        <v>-7</v>
      </c>
      <c r="K106" s="12">
        <f>'[1]1. Delegazioni'!K106</f>
        <v>-7.6E-3</v>
      </c>
      <c r="L106" s="10">
        <f>'[1]1. Delegazioni'!L106</f>
        <v>34</v>
      </c>
      <c r="M106" s="11">
        <f>'[1]1. Delegazioni'!M106</f>
        <v>-2</v>
      </c>
      <c r="N106" s="12">
        <f>'[1]1. Delegazioni'!N106</f>
        <v>-5.5599999999999997E-2</v>
      </c>
    </row>
    <row r="107" spans="2:19" s="7" customFormat="1" x14ac:dyDescent="0.2">
      <c r="B107" s="8" t="s">
        <v>41</v>
      </c>
      <c r="C107" s="10">
        <f>'[1]1. Delegazioni'!C107</f>
        <v>17170</v>
      </c>
      <c r="D107" s="11">
        <f>'[1]1. Delegazioni'!D107</f>
        <v>1921</v>
      </c>
      <c r="E107" s="12">
        <f>'[1]1. Delegazioni'!E107</f>
        <v>0.126</v>
      </c>
      <c r="F107" s="10">
        <f>'[1]1. Delegazioni'!F107</f>
        <v>8654</v>
      </c>
      <c r="G107" s="11">
        <f>'[1]1. Delegazioni'!G107</f>
        <v>1188</v>
      </c>
      <c r="H107" s="12">
        <f>'[1]1. Delegazioni'!H107</f>
        <v>0.15909999999999999</v>
      </c>
      <c r="I107" s="10">
        <f>'[1]1. Delegazioni'!I107</f>
        <v>8284</v>
      </c>
      <c r="J107" s="11">
        <f>'[1]1. Delegazioni'!J107</f>
        <v>686</v>
      </c>
      <c r="K107" s="12">
        <f>'[1]1. Delegazioni'!K107</f>
        <v>9.0300000000000005E-2</v>
      </c>
      <c r="L107" s="10">
        <f>'[1]1. Delegazioni'!L107</f>
        <v>232</v>
      </c>
      <c r="M107" s="11">
        <f>'[1]1. Delegazioni'!M107</f>
        <v>47</v>
      </c>
      <c r="N107" s="12">
        <f>'[1]1. Delegazioni'!N107</f>
        <v>0.25409999999999999</v>
      </c>
    </row>
    <row r="108" spans="2:19" s="7" customFormat="1" x14ac:dyDescent="0.2">
      <c r="B108" s="8" t="s">
        <v>42</v>
      </c>
      <c r="C108" s="10">
        <f>'[1]1. Delegazioni'!C108</f>
        <v>11941</v>
      </c>
      <c r="D108" s="11">
        <f>'[1]1. Delegazioni'!D108</f>
        <v>181</v>
      </c>
      <c r="E108" s="12">
        <f>'[1]1. Delegazioni'!E108</f>
        <v>1.54E-2</v>
      </c>
      <c r="F108" s="10">
        <f>'[1]1. Delegazioni'!F108</f>
        <v>5687</v>
      </c>
      <c r="G108" s="11">
        <f>'[1]1. Delegazioni'!G108</f>
        <v>60</v>
      </c>
      <c r="H108" s="12">
        <f>'[1]1. Delegazioni'!H108</f>
        <v>1.0699999999999999E-2</v>
      </c>
      <c r="I108" s="10">
        <f>'[1]1. Delegazioni'!I108</f>
        <v>6104</v>
      </c>
      <c r="J108" s="11">
        <f>'[1]1. Delegazioni'!J108</f>
        <v>99</v>
      </c>
      <c r="K108" s="12">
        <f>'[1]1. Delegazioni'!K108</f>
        <v>1.6500000000000001E-2</v>
      </c>
      <c r="L108" s="10">
        <f>'[1]1. Delegazioni'!L108</f>
        <v>150</v>
      </c>
      <c r="M108" s="11">
        <f>'[1]1. Delegazioni'!M108</f>
        <v>22</v>
      </c>
      <c r="N108" s="12">
        <f>'[1]1. Delegazioni'!N108</f>
        <v>0.1719</v>
      </c>
    </row>
    <row r="109" spans="2:19" s="7" customFormat="1" x14ac:dyDescent="0.2">
      <c r="B109" s="8" t="s">
        <v>7</v>
      </c>
      <c r="C109" s="10">
        <f>'[1]1. Delegazioni'!C109</f>
        <v>7573</v>
      </c>
      <c r="D109" s="11">
        <f>'[1]1. Delegazioni'!D109</f>
        <v>-434</v>
      </c>
      <c r="E109" s="12">
        <f>'[1]1. Delegazioni'!E109</f>
        <v>-5.4199999999999998E-2</v>
      </c>
      <c r="F109" s="10">
        <f>'[1]1. Delegazioni'!F109</f>
        <v>3726</v>
      </c>
      <c r="G109" s="11">
        <f>'[1]1. Delegazioni'!G109</f>
        <v>-293</v>
      </c>
      <c r="H109" s="12">
        <f>'[1]1. Delegazioni'!H109</f>
        <v>-7.2900000000000006E-2</v>
      </c>
      <c r="I109" s="10">
        <f>'[1]1. Delegazioni'!I109</f>
        <v>3737</v>
      </c>
      <c r="J109" s="11">
        <f>'[1]1. Delegazioni'!J109</f>
        <v>-141</v>
      </c>
      <c r="K109" s="12">
        <f>'[1]1. Delegazioni'!K109</f>
        <v>-3.6400000000000002E-2</v>
      </c>
      <c r="L109" s="10">
        <f>'[1]1. Delegazioni'!L109</f>
        <v>110</v>
      </c>
      <c r="M109" s="11">
        <f>'[1]1. Delegazioni'!M109</f>
        <v>0</v>
      </c>
      <c r="N109" s="18" t="s">
        <v>154</v>
      </c>
    </row>
    <row r="110" spans="2:19" s="7" customFormat="1" x14ac:dyDescent="0.2">
      <c r="B110" s="8" t="s">
        <v>43</v>
      </c>
      <c r="C110" s="10">
        <f>'[1]1. Delegazioni'!C110</f>
        <v>4930</v>
      </c>
      <c r="D110" s="11">
        <f>'[1]1. Delegazioni'!D110</f>
        <v>103</v>
      </c>
      <c r="E110" s="12">
        <f>'[1]1. Delegazioni'!E110</f>
        <v>2.1299999999999999E-2</v>
      </c>
      <c r="F110" s="10">
        <f>'[1]1. Delegazioni'!F110</f>
        <v>2525</v>
      </c>
      <c r="G110" s="11">
        <f>'[1]1. Delegazioni'!G110</f>
        <v>22</v>
      </c>
      <c r="H110" s="12">
        <f>'[1]1. Delegazioni'!H110</f>
        <v>8.8000000000000005E-3</v>
      </c>
      <c r="I110" s="10">
        <f>'[1]1. Delegazioni'!I110</f>
        <v>2330</v>
      </c>
      <c r="J110" s="11">
        <f>'[1]1. Delegazioni'!J110</f>
        <v>61</v>
      </c>
      <c r="K110" s="12">
        <f>'[1]1. Delegazioni'!K110</f>
        <v>2.69E-2</v>
      </c>
      <c r="L110" s="10">
        <f>'[1]1. Delegazioni'!L110</f>
        <v>75</v>
      </c>
      <c r="M110" s="11">
        <f>'[1]1. Delegazioni'!M110</f>
        <v>20</v>
      </c>
      <c r="N110" s="12">
        <f>'[1]1. Delegazioni'!N110</f>
        <v>0.36359999999999998</v>
      </c>
    </row>
    <row r="111" spans="2:19" s="7" customFormat="1" x14ac:dyDescent="0.2">
      <c r="B111" s="8" t="s">
        <v>44</v>
      </c>
      <c r="C111" s="10">
        <f>'[1]1. Delegazioni'!C111</f>
        <v>4287</v>
      </c>
      <c r="D111" s="11">
        <f>'[1]1. Delegazioni'!D111</f>
        <v>110</v>
      </c>
      <c r="E111" s="12">
        <f>'[1]1. Delegazioni'!E111</f>
        <v>2.63E-2</v>
      </c>
      <c r="F111" s="10">
        <f>'[1]1. Delegazioni'!F111</f>
        <v>2104</v>
      </c>
      <c r="G111" s="11">
        <f>'[1]1. Delegazioni'!G111</f>
        <v>181</v>
      </c>
      <c r="H111" s="12">
        <f>'[1]1. Delegazioni'!H111</f>
        <v>9.4100000000000003E-2</v>
      </c>
      <c r="I111" s="10">
        <f>'[1]1. Delegazioni'!I111</f>
        <v>2128</v>
      </c>
      <c r="J111" s="11">
        <f>'[1]1. Delegazioni'!J111</f>
        <v>-73</v>
      </c>
      <c r="K111" s="12">
        <f>'[1]1. Delegazioni'!K111</f>
        <v>-3.32E-2</v>
      </c>
      <c r="L111" s="10">
        <f>'[1]1. Delegazioni'!L111</f>
        <v>55</v>
      </c>
      <c r="M111" s="11">
        <f>'[1]1. Delegazioni'!M111</f>
        <v>2</v>
      </c>
      <c r="N111" s="12">
        <f>'[1]1. Delegazioni'!N111</f>
        <v>3.7699999999999997E-2</v>
      </c>
    </row>
    <row r="112" spans="2:19" s="7" customFormat="1" ht="21" customHeight="1" x14ac:dyDescent="0.2">
      <c r="B112" s="13" t="s">
        <v>144</v>
      </c>
      <c r="C112" s="14">
        <f>'1. Sesso, nazionalità, età'!C53</f>
        <v>96062</v>
      </c>
      <c r="D112" s="47">
        <f>'1. Sesso, nazionalità, età'!D53</f>
        <v>4666</v>
      </c>
      <c r="E112" s="15">
        <f>'1. Sesso, nazionalità, età'!E53</f>
        <v>5.1052562475381855E-2</v>
      </c>
      <c r="F112" s="14">
        <f>'1. Sesso, nazionalità, età'!F53</f>
        <v>48333</v>
      </c>
      <c r="G112" s="47">
        <f>'1. Sesso, nazionalità, età'!G53</f>
        <v>2827</v>
      </c>
      <c r="H112" s="15">
        <f>'1. Sesso, nazionalità, età'!H53</f>
        <v>6.212367599876939E-2</v>
      </c>
      <c r="I112" s="14">
        <f>'1. Sesso, nazionalità, età'!I53</f>
        <v>46480</v>
      </c>
      <c r="J112" s="47">
        <f>'1. Sesso, nazionalità, età'!J53</f>
        <v>1694</v>
      </c>
      <c r="K112" s="15">
        <f>'1. Sesso, nazionalità, età'!K53</f>
        <v>3.7824320100031263E-2</v>
      </c>
      <c r="L112" s="14">
        <f>'1. Sesso, nazionalità, età'!L53</f>
        <v>1249</v>
      </c>
      <c r="M112" s="47">
        <f>'1. Sesso, nazionalità, età'!M53</f>
        <v>145</v>
      </c>
      <c r="N112" s="12">
        <f>'1. Sesso, nazionalità, età'!N53</f>
        <v>0.13134057971014493</v>
      </c>
    </row>
    <row r="113" spans="2:36" s="7" customFormat="1" ht="24.95" customHeight="1" x14ac:dyDescent="0.2">
      <c r="B113" s="157" t="s">
        <v>47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</row>
    <row r="116" spans="2:36" s="25" customFormat="1" ht="24.95" customHeight="1" x14ac:dyDescent="0.25">
      <c r="B116" s="159" t="s">
        <v>216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30"/>
      <c r="P116" s="30"/>
      <c r="Q116" s="30"/>
      <c r="AC116" s="3"/>
      <c r="AD116" s="3"/>
      <c r="AE116" s="3"/>
      <c r="AF116" s="3"/>
      <c r="AG116" s="3"/>
      <c r="AH116" s="3"/>
      <c r="AI116" s="3"/>
      <c r="AJ116" s="3"/>
    </row>
    <row r="117" spans="2:36" s="8" customFormat="1" ht="15" customHeight="1" x14ac:dyDescent="0.25">
      <c r="B117" s="162" t="s">
        <v>22</v>
      </c>
      <c r="C117" s="169" t="s">
        <v>55</v>
      </c>
      <c r="D117" s="169"/>
      <c r="E117" s="160" t="s">
        <v>2</v>
      </c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AC117" s="3"/>
      <c r="AD117" s="3"/>
      <c r="AE117" s="3"/>
      <c r="AF117" s="3"/>
      <c r="AG117" s="3"/>
      <c r="AH117" s="3"/>
      <c r="AI117" s="3"/>
      <c r="AJ117" s="3"/>
    </row>
    <row r="118" spans="2:36" s="8" customFormat="1" ht="30.75" customHeight="1" x14ac:dyDescent="0.25">
      <c r="B118" s="163"/>
      <c r="C118" s="170"/>
      <c r="D118" s="170"/>
      <c r="E118" s="161" t="s">
        <v>16</v>
      </c>
      <c r="F118" s="161"/>
      <c r="G118" s="161" t="s">
        <v>17</v>
      </c>
      <c r="H118" s="161"/>
      <c r="I118" s="161" t="s">
        <v>153</v>
      </c>
      <c r="J118" s="161"/>
      <c r="K118" s="161" t="s">
        <v>18</v>
      </c>
      <c r="L118" s="161"/>
      <c r="M118" s="161" t="s">
        <v>19</v>
      </c>
      <c r="N118" s="161"/>
      <c r="O118" s="161" t="s">
        <v>20</v>
      </c>
      <c r="P118" s="161"/>
      <c r="Q118" s="161" t="s">
        <v>48</v>
      </c>
      <c r="R118" s="161"/>
      <c r="S118" s="161" t="s">
        <v>21</v>
      </c>
      <c r="T118" s="161"/>
      <c r="AC118" s="3"/>
      <c r="AD118" s="3"/>
      <c r="AE118" s="3"/>
      <c r="AF118" s="3"/>
      <c r="AG118" s="3"/>
      <c r="AH118" s="3"/>
      <c r="AI118" s="3"/>
      <c r="AJ118" s="3"/>
    </row>
    <row r="119" spans="2:36" s="8" customFormat="1" ht="35.25" customHeight="1" x14ac:dyDescent="0.25">
      <c r="B119" s="9"/>
      <c r="C119" s="67" t="s">
        <v>268</v>
      </c>
      <c r="D119" s="68" t="s">
        <v>170</v>
      </c>
      <c r="E119" s="67" t="s">
        <v>268</v>
      </c>
      <c r="F119" s="68" t="s">
        <v>170</v>
      </c>
      <c r="G119" s="67" t="s">
        <v>268</v>
      </c>
      <c r="H119" s="68" t="s">
        <v>170</v>
      </c>
      <c r="I119" s="67" t="s">
        <v>268</v>
      </c>
      <c r="J119" s="68" t="s">
        <v>170</v>
      </c>
      <c r="K119" s="67" t="s">
        <v>268</v>
      </c>
      <c r="L119" s="68" t="s">
        <v>170</v>
      </c>
      <c r="M119" s="67" t="s">
        <v>268</v>
      </c>
      <c r="N119" s="68" t="s">
        <v>170</v>
      </c>
      <c r="O119" s="67" t="s">
        <v>268</v>
      </c>
      <c r="P119" s="68" t="s">
        <v>170</v>
      </c>
      <c r="Q119" s="67" t="s">
        <v>268</v>
      </c>
      <c r="R119" s="68" t="s">
        <v>170</v>
      </c>
      <c r="S119" s="67" t="s">
        <v>268</v>
      </c>
      <c r="T119" s="68" t="s">
        <v>170</v>
      </c>
      <c r="AC119" s="3"/>
      <c r="AD119" s="3"/>
      <c r="AE119" s="3"/>
      <c r="AF119" s="3"/>
      <c r="AG119" s="3"/>
      <c r="AH119" s="3"/>
      <c r="AI119" s="3"/>
      <c r="AJ119" s="3"/>
    </row>
    <row r="120" spans="2:36" x14ac:dyDescent="0.25">
      <c r="B120" s="8" t="s">
        <v>58</v>
      </c>
      <c r="C120" s="10">
        <f>'[1]1. Delegazioni'!C120</f>
        <v>6685</v>
      </c>
      <c r="D120" s="12">
        <f>'[1]1. Delegazioni'!D120</f>
        <v>0.1022</v>
      </c>
      <c r="E120" s="10">
        <f>'[1]1. Delegazioni'!E120</f>
        <v>975</v>
      </c>
      <c r="F120" s="12">
        <f>'[1]1. Delegazioni'!F120</f>
        <v>0.25969999999999999</v>
      </c>
      <c r="G120" s="10">
        <f>'[1]1. Delegazioni'!G120</f>
        <v>3324</v>
      </c>
      <c r="H120" s="12">
        <f>'[1]1. Delegazioni'!H120</f>
        <v>9.7000000000000003E-2</v>
      </c>
      <c r="I120" s="10">
        <f>'[1]1. Delegazioni'!I120</f>
        <v>834</v>
      </c>
      <c r="J120" s="12">
        <f>'[1]1. Delegazioni'!J120</f>
        <v>0.25600000000000001</v>
      </c>
      <c r="K120" s="10">
        <f>'[1]1. Delegazioni'!K120</f>
        <v>288</v>
      </c>
      <c r="L120" s="12">
        <f>'[1]1. Delegazioni'!L120</f>
        <v>2.4899999999999999E-2</v>
      </c>
      <c r="M120" s="10">
        <f>'[1]1. Delegazioni'!M120</f>
        <v>672</v>
      </c>
      <c r="N120" s="12">
        <f>'[1]1. Delegazioni'!N120</f>
        <v>-6.93E-2</v>
      </c>
      <c r="O120" s="10">
        <f>'[1]1. Delegazioni'!O120</f>
        <v>318</v>
      </c>
      <c r="P120" s="12">
        <f>'[1]1. Delegazioni'!P120</f>
        <v>-0.20100000000000001</v>
      </c>
      <c r="Q120" s="10">
        <f>'[1]1. Delegazioni'!Q120</f>
        <v>270</v>
      </c>
      <c r="R120" s="12">
        <f>'[1]1. Delegazioni'!R120</f>
        <v>0.37759999999999999</v>
      </c>
      <c r="S120" s="10">
        <f>'[1]1. Delegazioni'!S120</f>
        <v>4</v>
      </c>
      <c r="T120" s="18" t="s">
        <v>146</v>
      </c>
    </row>
    <row r="121" spans="2:36" x14ac:dyDescent="0.25">
      <c r="B121" s="8" t="s">
        <v>59</v>
      </c>
      <c r="C121" s="10">
        <f>'[1]1. Delegazioni'!C121</f>
        <v>1017</v>
      </c>
      <c r="D121" s="12">
        <f>'[1]1. Delegazioni'!D121</f>
        <v>-5.8999999999999999E-3</v>
      </c>
      <c r="E121" s="10">
        <f>'[1]1. Delegazioni'!E121</f>
        <v>97</v>
      </c>
      <c r="F121" s="12">
        <f>'[1]1. Delegazioni'!F121</f>
        <v>-0.18490000000000001</v>
      </c>
      <c r="G121" s="10">
        <f>'[1]1. Delegazioni'!G121</f>
        <v>558</v>
      </c>
      <c r="H121" s="12">
        <f>'[1]1. Delegazioni'!H121</f>
        <v>2.1999999999999999E-2</v>
      </c>
      <c r="I121" s="10">
        <f>'[1]1. Delegazioni'!I121</f>
        <v>104</v>
      </c>
      <c r="J121" s="12">
        <f>'[1]1. Delegazioni'!J121</f>
        <v>0.18179999999999999</v>
      </c>
      <c r="K121" s="10">
        <f>'[1]1. Delegazioni'!K121</f>
        <v>17</v>
      </c>
      <c r="L121" s="12">
        <f>'[1]1. Delegazioni'!L121</f>
        <v>0.21429999999999999</v>
      </c>
      <c r="M121" s="10">
        <f>'[1]1. Delegazioni'!M121</f>
        <v>136</v>
      </c>
      <c r="N121" s="12">
        <f>'[1]1. Delegazioni'!N121</f>
        <v>3.0300000000000001E-2</v>
      </c>
      <c r="O121" s="10">
        <f>'[1]1. Delegazioni'!O121</f>
        <v>102</v>
      </c>
      <c r="P121" s="12">
        <f>'[1]1. Delegazioni'!P121</f>
        <v>-0.1774</v>
      </c>
      <c r="Q121" s="10">
        <f>'[1]1. Delegazioni'!Q121</f>
        <v>3</v>
      </c>
      <c r="R121" s="18" t="s">
        <v>146</v>
      </c>
      <c r="S121" s="10">
        <f>'[1]1. Delegazioni'!S121</f>
        <v>0</v>
      </c>
      <c r="T121" s="18" t="s">
        <v>146</v>
      </c>
    </row>
    <row r="122" spans="2:36" x14ac:dyDescent="0.25">
      <c r="B122" s="8" t="s">
        <v>60</v>
      </c>
      <c r="C122" s="10">
        <f>'[1]1. Delegazioni'!C122</f>
        <v>567</v>
      </c>
      <c r="D122" s="12">
        <f>'[1]1. Delegazioni'!D122</f>
        <v>4.6100000000000002E-2</v>
      </c>
      <c r="E122" s="10">
        <f>'[1]1. Delegazioni'!E122</f>
        <v>52</v>
      </c>
      <c r="F122" s="12">
        <f>'[1]1. Delegazioni'!F122</f>
        <v>-0.1613</v>
      </c>
      <c r="G122" s="10">
        <f>'[1]1. Delegazioni'!G122</f>
        <v>307</v>
      </c>
      <c r="H122" s="12">
        <f>'[1]1. Delegazioni'!H122</f>
        <v>0.21340000000000001</v>
      </c>
      <c r="I122" s="10">
        <f>'[1]1. Delegazioni'!I122</f>
        <v>99</v>
      </c>
      <c r="J122" s="12">
        <f>'[1]1. Delegazioni'!J122</f>
        <v>-5.7099999999999998E-2</v>
      </c>
      <c r="K122" s="10">
        <f>'[1]1. Delegazioni'!K122</f>
        <v>2</v>
      </c>
      <c r="L122" s="12">
        <f>'[1]1. Delegazioni'!L122</f>
        <v>-0.81820000000000004</v>
      </c>
      <c r="M122" s="10">
        <f>'[1]1. Delegazioni'!M122</f>
        <v>52</v>
      </c>
      <c r="N122" s="12">
        <f>'[1]1. Delegazioni'!N122</f>
        <v>0.73329999999999995</v>
      </c>
      <c r="O122" s="10">
        <f>'[1]1. Delegazioni'!O122</f>
        <v>52</v>
      </c>
      <c r="P122" s="12">
        <f>'[1]1. Delegazioni'!P122</f>
        <v>-0.35799999999999998</v>
      </c>
      <c r="Q122" s="10">
        <f>'[1]1. Delegazioni'!Q122</f>
        <v>3</v>
      </c>
      <c r="R122" s="18" t="s">
        <v>146</v>
      </c>
      <c r="S122" s="10">
        <f>'[1]1. Delegazioni'!S122</f>
        <v>0</v>
      </c>
      <c r="T122" s="18" t="s">
        <v>146</v>
      </c>
    </row>
    <row r="123" spans="2:36" x14ac:dyDescent="0.25">
      <c r="B123" s="8" t="s">
        <v>61</v>
      </c>
      <c r="C123" s="10">
        <f>'[1]1. Delegazioni'!C123</f>
        <v>1551</v>
      </c>
      <c r="D123" s="12">
        <f>'[1]1. Delegazioni'!D123</f>
        <v>0.20699999999999999</v>
      </c>
      <c r="E123" s="10">
        <f>'[1]1. Delegazioni'!E123</f>
        <v>180</v>
      </c>
      <c r="F123" s="12">
        <f>'[1]1. Delegazioni'!F123</f>
        <v>0.48759999999999998</v>
      </c>
      <c r="G123" s="10">
        <f>'[1]1. Delegazioni'!G123</f>
        <v>838</v>
      </c>
      <c r="H123" s="12">
        <f>'[1]1. Delegazioni'!H123</f>
        <v>0.2145</v>
      </c>
      <c r="I123" s="10">
        <f>'[1]1. Delegazioni'!I123</f>
        <v>227</v>
      </c>
      <c r="J123" s="12">
        <f>'[1]1. Delegazioni'!J123</f>
        <v>0.12939999999999999</v>
      </c>
      <c r="K123" s="10">
        <f>'[1]1. Delegazioni'!K123</f>
        <v>26</v>
      </c>
      <c r="L123" s="12">
        <f>'[1]1. Delegazioni'!L123</f>
        <v>0.3</v>
      </c>
      <c r="M123" s="10">
        <f>'[1]1. Delegazioni'!M123</f>
        <v>84</v>
      </c>
      <c r="N123" s="12">
        <f>'[1]1. Delegazioni'!N123</f>
        <v>-7.6899999999999996E-2</v>
      </c>
      <c r="O123" s="10">
        <f>'[1]1. Delegazioni'!O123</f>
        <v>125</v>
      </c>
      <c r="P123" s="12">
        <f>'[1]1. Delegazioni'!P123</f>
        <v>-0.13789999999999999</v>
      </c>
      <c r="Q123" s="10">
        <f>'[1]1. Delegazioni'!Q123</f>
        <v>71</v>
      </c>
      <c r="R123" s="12">
        <f>'[1]1. Delegazioni'!R123</f>
        <v>3.1764999999999999</v>
      </c>
      <c r="S123" s="10">
        <f>'[1]1. Delegazioni'!S123</f>
        <v>0</v>
      </c>
      <c r="T123" s="18" t="s">
        <v>146</v>
      </c>
    </row>
    <row r="124" spans="2:36" x14ac:dyDescent="0.25">
      <c r="B124" s="8" t="s">
        <v>62</v>
      </c>
      <c r="C124" s="10">
        <f>'[1]1. Delegazioni'!C124</f>
        <v>3015</v>
      </c>
      <c r="D124" s="12">
        <f>'[1]1. Delegazioni'!D124</f>
        <v>-4.3799999999999999E-2</v>
      </c>
      <c r="E124" s="10">
        <f>'[1]1. Delegazioni'!E124</f>
        <v>550</v>
      </c>
      <c r="F124" s="12">
        <f>'[1]1. Delegazioni'!F124</f>
        <v>-0.127</v>
      </c>
      <c r="G124" s="10">
        <f>'[1]1. Delegazioni'!G124</f>
        <v>1420</v>
      </c>
      <c r="H124" s="12">
        <f>'[1]1. Delegazioni'!H124</f>
        <v>4.1999999999999997E-3</v>
      </c>
      <c r="I124" s="10">
        <f>'[1]1. Delegazioni'!I124</f>
        <v>404</v>
      </c>
      <c r="J124" s="12">
        <f>'[1]1. Delegazioni'!J124</f>
        <v>-0.1704</v>
      </c>
      <c r="K124" s="10">
        <f>'[1]1. Delegazioni'!K124</f>
        <v>103</v>
      </c>
      <c r="L124" s="18" t="s">
        <v>154</v>
      </c>
      <c r="M124" s="10">
        <f>'[1]1. Delegazioni'!M124</f>
        <v>392</v>
      </c>
      <c r="N124" s="12">
        <f>'[1]1. Delegazioni'!N124</f>
        <v>7.0999999999999994E-2</v>
      </c>
      <c r="O124" s="10">
        <f>'[1]1. Delegazioni'!O124</f>
        <v>110</v>
      </c>
      <c r="P124" s="12">
        <f>'[1]1. Delegazioni'!P124</f>
        <v>-0.13389999999999999</v>
      </c>
      <c r="Q124" s="10">
        <f>'[1]1. Delegazioni'!Q124</f>
        <v>36</v>
      </c>
      <c r="R124" s="12">
        <f>'[1]1. Delegazioni'!R124</f>
        <v>0.3846</v>
      </c>
      <c r="S124" s="10">
        <f>'[1]1. Delegazioni'!S124</f>
        <v>0</v>
      </c>
      <c r="T124" s="18" t="s">
        <v>146</v>
      </c>
    </row>
    <row r="125" spans="2:36" x14ac:dyDescent="0.25">
      <c r="B125" s="8" t="s">
        <v>63</v>
      </c>
      <c r="C125" s="10">
        <f>'[1]1. Delegazioni'!C125</f>
        <v>3045</v>
      </c>
      <c r="D125" s="12">
        <f>'[1]1. Delegazioni'!D125</f>
        <v>7.2900000000000006E-2</v>
      </c>
      <c r="E125" s="10">
        <f>'[1]1. Delegazioni'!E125</f>
        <v>328</v>
      </c>
      <c r="F125" s="12">
        <f>'[1]1. Delegazioni'!F125</f>
        <v>-4.0899999999999999E-2</v>
      </c>
      <c r="G125" s="10">
        <f>'[1]1. Delegazioni'!G125</f>
        <v>1626</v>
      </c>
      <c r="H125" s="12">
        <f>'[1]1. Delegazioni'!H125</f>
        <v>7.1900000000000006E-2</v>
      </c>
      <c r="I125" s="10">
        <f>'[1]1. Delegazioni'!I125</f>
        <v>429</v>
      </c>
      <c r="J125" s="12">
        <f>'[1]1. Delegazioni'!J125</f>
        <v>0.1028</v>
      </c>
      <c r="K125" s="10">
        <f>'[1]1. Delegazioni'!K125</f>
        <v>93</v>
      </c>
      <c r="L125" s="12">
        <f>'[1]1. Delegazioni'!L125</f>
        <v>0.24</v>
      </c>
      <c r="M125" s="10">
        <f>'[1]1. Delegazioni'!M125</f>
        <v>315</v>
      </c>
      <c r="N125" s="12">
        <f>'[1]1. Delegazioni'!N125</f>
        <v>0.16669999999999999</v>
      </c>
      <c r="O125" s="10">
        <f>'[1]1. Delegazioni'!O125</f>
        <v>172</v>
      </c>
      <c r="P125" s="12">
        <f>'[1]1. Delegazioni'!P125</f>
        <v>-0.1925</v>
      </c>
      <c r="Q125" s="10">
        <f>'[1]1. Delegazioni'!Q125</f>
        <v>82</v>
      </c>
      <c r="R125" s="12">
        <f>'[1]1. Delegazioni'!R125</f>
        <v>1.6452</v>
      </c>
      <c r="S125" s="10">
        <f>'[1]1. Delegazioni'!S125</f>
        <v>0</v>
      </c>
      <c r="T125" s="12">
        <f>'[1]1. Delegazioni'!T125</f>
        <v>-1</v>
      </c>
    </row>
    <row r="126" spans="2:36" x14ac:dyDescent="0.25">
      <c r="B126" s="8" t="s">
        <v>5</v>
      </c>
      <c r="C126" s="10">
        <f>'[1]1. Delegazioni'!C126</f>
        <v>26068</v>
      </c>
      <c r="D126" s="12">
        <f>'[1]1. Delegazioni'!D126</f>
        <v>0.06</v>
      </c>
      <c r="E126" s="10">
        <f>'[1]1. Delegazioni'!E126</f>
        <v>4488</v>
      </c>
      <c r="F126" s="12">
        <f>'[1]1. Delegazioni'!F126</f>
        <v>0.33810000000000001</v>
      </c>
      <c r="G126" s="10">
        <f>'[1]1. Delegazioni'!G126</f>
        <v>11330</v>
      </c>
      <c r="H126" s="12">
        <f>'[1]1. Delegazioni'!H126</f>
        <v>3.2000000000000001E-2</v>
      </c>
      <c r="I126" s="10">
        <f>'[1]1. Delegazioni'!I126</f>
        <v>5178</v>
      </c>
      <c r="J126" s="12">
        <f>'[1]1. Delegazioni'!J126</f>
        <v>2.1299999999999999E-2</v>
      </c>
      <c r="K126" s="10">
        <f>'[1]1. Delegazioni'!K126</f>
        <v>798</v>
      </c>
      <c r="L126" s="12">
        <f>'[1]1. Delegazioni'!L126</f>
        <v>0.3548</v>
      </c>
      <c r="M126" s="10">
        <f>'[1]1. Delegazioni'!M126</f>
        <v>1155</v>
      </c>
      <c r="N126" s="12">
        <f>'[1]1. Delegazioni'!N126</f>
        <v>8.6999999999999994E-3</v>
      </c>
      <c r="O126" s="10">
        <f>'[1]1. Delegazioni'!O126</f>
        <v>1094</v>
      </c>
      <c r="P126" s="12">
        <f>'[1]1. Delegazioni'!P126</f>
        <v>-0.1241</v>
      </c>
      <c r="Q126" s="10">
        <f>'[1]1. Delegazioni'!Q126</f>
        <v>2018</v>
      </c>
      <c r="R126" s="12">
        <f>'[1]1. Delegazioni'!R126</f>
        <v>-8.5199999999999998E-2</v>
      </c>
      <c r="S126" s="10">
        <f>'[1]1. Delegazioni'!S126</f>
        <v>7</v>
      </c>
      <c r="T126" s="18" t="s">
        <v>146</v>
      </c>
    </row>
    <row r="127" spans="2:36" x14ac:dyDescent="0.25">
      <c r="B127" s="8" t="s">
        <v>40</v>
      </c>
      <c r="C127" s="10">
        <f>'[1]1. Delegazioni'!C127</f>
        <v>6272</v>
      </c>
      <c r="D127" s="12">
        <f>'[1]1. Delegazioni'!D127</f>
        <v>4.2000000000000003E-2</v>
      </c>
      <c r="E127" s="10">
        <f>'[1]1. Delegazioni'!E127</f>
        <v>648</v>
      </c>
      <c r="F127" s="12">
        <f>'[1]1. Delegazioni'!F127</f>
        <v>0.25829999999999997</v>
      </c>
      <c r="G127" s="10">
        <f>'[1]1. Delegazioni'!G127</f>
        <v>3618</v>
      </c>
      <c r="H127" s="12">
        <f>'[1]1. Delegazioni'!H127</f>
        <v>5.7000000000000002E-2</v>
      </c>
      <c r="I127" s="10">
        <f>'[1]1. Delegazioni'!I127</f>
        <v>471</v>
      </c>
      <c r="J127" s="12">
        <f>'[1]1. Delegazioni'!J127</f>
        <v>-0.15140000000000001</v>
      </c>
      <c r="K127" s="10">
        <f>'[1]1. Delegazioni'!K127</f>
        <v>208</v>
      </c>
      <c r="L127" s="12">
        <f>'[1]1. Delegazioni'!L127</f>
        <v>0.32479999999999998</v>
      </c>
      <c r="M127" s="10">
        <f>'[1]1. Delegazioni'!M127</f>
        <v>1002</v>
      </c>
      <c r="N127" s="12">
        <f>'[1]1. Delegazioni'!N127</f>
        <v>2.87E-2</v>
      </c>
      <c r="O127" s="10">
        <f>'[1]1. Delegazioni'!O127</f>
        <v>223</v>
      </c>
      <c r="P127" s="12">
        <f>'[1]1. Delegazioni'!P127</f>
        <v>-0.2898</v>
      </c>
      <c r="Q127" s="10">
        <f>'[1]1. Delegazioni'!Q127</f>
        <v>102</v>
      </c>
      <c r="R127" s="12">
        <f>'[1]1. Delegazioni'!R127</f>
        <v>0.25929999999999997</v>
      </c>
      <c r="S127" s="10">
        <f>'[1]1. Delegazioni'!S127</f>
        <v>0</v>
      </c>
      <c r="T127" s="18" t="s">
        <v>146</v>
      </c>
    </row>
    <row r="128" spans="2:36" x14ac:dyDescent="0.25">
      <c r="B128" s="8" t="s">
        <v>9</v>
      </c>
      <c r="C128" s="10">
        <f>'[1]1. Delegazioni'!C128</f>
        <v>1941</v>
      </c>
      <c r="D128" s="12">
        <f>'[1]1. Delegazioni'!D128</f>
        <v>4.41E-2</v>
      </c>
      <c r="E128" s="10">
        <f>'[1]1. Delegazioni'!E128</f>
        <v>214</v>
      </c>
      <c r="F128" s="12">
        <f>'[1]1. Delegazioni'!F128</f>
        <v>0.1323</v>
      </c>
      <c r="G128" s="10">
        <f>'[1]1. Delegazioni'!G128</f>
        <v>1073</v>
      </c>
      <c r="H128" s="12">
        <f>'[1]1. Delegazioni'!H128</f>
        <v>6.8699999999999997E-2</v>
      </c>
      <c r="I128" s="10">
        <f>'[1]1. Delegazioni'!I128</f>
        <v>194</v>
      </c>
      <c r="J128" s="12">
        <f>'[1]1. Delegazioni'!J128</f>
        <v>-0.1142</v>
      </c>
      <c r="K128" s="10">
        <f>'[1]1. Delegazioni'!K128</f>
        <v>106</v>
      </c>
      <c r="L128" s="12">
        <f>'[1]1. Delegazioni'!L128</f>
        <v>1.3043</v>
      </c>
      <c r="M128" s="10">
        <f>'[1]1. Delegazioni'!M128</f>
        <v>270</v>
      </c>
      <c r="N128" s="12">
        <f>'[1]1. Delegazioni'!N128</f>
        <v>3.7000000000000002E-3</v>
      </c>
      <c r="O128" s="10">
        <f>'[1]1. Delegazioni'!O128</f>
        <v>74</v>
      </c>
      <c r="P128" s="12">
        <f>'[1]1. Delegazioni'!P128</f>
        <v>-0.38840000000000002</v>
      </c>
      <c r="Q128" s="10">
        <f>'[1]1. Delegazioni'!Q128</f>
        <v>10</v>
      </c>
      <c r="R128" s="12">
        <f>'[1]1. Delegazioni'!R128</f>
        <v>-9.0899999999999995E-2</v>
      </c>
      <c r="S128" s="10">
        <f>'[1]1. Delegazioni'!S128</f>
        <v>0</v>
      </c>
      <c r="T128" s="18" t="s">
        <v>146</v>
      </c>
    </row>
    <row r="129" spans="2:36" x14ac:dyDescent="0.25">
      <c r="B129" s="8" t="s">
        <v>41</v>
      </c>
      <c r="C129" s="10">
        <f>'[1]1. Delegazioni'!C129</f>
        <v>17170</v>
      </c>
      <c r="D129" s="12">
        <f>'[1]1. Delegazioni'!D129</f>
        <v>0.126</v>
      </c>
      <c r="E129" s="10">
        <f>'[1]1. Delegazioni'!E129</f>
        <v>1658</v>
      </c>
      <c r="F129" s="12">
        <f>'[1]1. Delegazioni'!F129</f>
        <v>0.31380000000000002</v>
      </c>
      <c r="G129" s="10">
        <f>'[1]1. Delegazioni'!G129</f>
        <v>10453</v>
      </c>
      <c r="H129" s="12">
        <f>'[1]1. Delegazioni'!H129</f>
        <v>0.21690000000000001</v>
      </c>
      <c r="I129" s="10">
        <f>'[1]1. Delegazioni'!I129</f>
        <v>859</v>
      </c>
      <c r="J129" s="12">
        <f>'[1]1. Delegazioni'!J129</f>
        <v>-0.1226</v>
      </c>
      <c r="K129" s="10">
        <f>'[1]1. Delegazioni'!K129</f>
        <v>621</v>
      </c>
      <c r="L129" s="12">
        <f>'[1]1. Delegazioni'!L129</f>
        <v>0.18060000000000001</v>
      </c>
      <c r="M129" s="10">
        <f>'[1]1. Delegazioni'!M129</f>
        <v>2526</v>
      </c>
      <c r="N129" s="12">
        <f>'[1]1. Delegazioni'!N129</f>
        <v>-9.1399999999999995E-2</v>
      </c>
      <c r="O129" s="10">
        <f>'[1]1. Delegazioni'!O129</f>
        <v>641</v>
      </c>
      <c r="P129" s="12">
        <f>'[1]1. Delegazioni'!P129</f>
        <v>-0.15440000000000001</v>
      </c>
      <c r="Q129" s="10">
        <f>'[1]1. Delegazioni'!Q129</f>
        <v>406</v>
      </c>
      <c r="R129" s="12">
        <f>'[1]1. Delegazioni'!R129</f>
        <v>0.1469</v>
      </c>
      <c r="S129" s="10">
        <f>'[1]1. Delegazioni'!S129</f>
        <v>6</v>
      </c>
      <c r="T129" s="18" t="s">
        <v>146</v>
      </c>
    </row>
    <row r="130" spans="2:36" x14ac:dyDescent="0.25">
      <c r="B130" s="8" t="s">
        <v>42</v>
      </c>
      <c r="C130" s="10">
        <f>'[1]1. Delegazioni'!C130</f>
        <v>11941</v>
      </c>
      <c r="D130" s="12">
        <f>'[1]1. Delegazioni'!D130</f>
        <v>1.54E-2</v>
      </c>
      <c r="E130" s="10">
        <f>'[1]1. Delegazioni'!E130</f>
        <v>1734</v>
      </c>
      <c r="F130" s="12">
        <f>'[1]1. Delegazioni'!F130</f>
        <v>5.4699999999999999E-2</v>
      </c>
      <c r="G130" s="10">
        <f>'[1]1. Delegazioni'!G130</f>
        <v>5806</v>
      </c>
      <c r="H130" s="12">
        <f>'[1]1. Delegazioni'!H130</f>
        <v>-3.8999999999999998E-3</v>
      </c>
      <c r="I130" s="10">
        <f>'[1]1. Delegazioni'!I130</f>
        <v>2614</v>
      </c>
      <c r="J130" s="12">
        <f>'[1]1. Delegazioni'!J130</f>
        <v>9.5100000000000004E-2</v>
      </c>
      <c r="K130" s="10">
        <f>'[1]1. Delegazioni'!K130</f>
        <v>413</v>
      </c>
      <c r="L130" s="12">
        <f>'[1]1. Delegazioni'!L130</f>
        <v>-4.1799999999999997E-2</v>
      </c>
      <c r="M130" s="10">
        <f>'[1]1. Delegazioni'!M130</f>
        <v>696</v>
      </c>
      <c r="N130" s="12">
        <f>'[1]1. Delegazioni'!N130</f>
        <v>9.2600000000000002E-2</v>
      </c>
      <c r="O130" s="10">
        <f>'[1]1. Delegazioni'!O130</f>
        <v>509</v>
      </c>
      <c r="P130" s="12">
        <f>'[1]1. Delegazioni'!P130</f>
        <v>-0.2697</v>
      </c>
      <c r="Q130" s="10">
        <f>'[1]1. Delegazioni'!Q130</f>
        <v>164</v>
      </c>
      <c r="R130" s="12">
        <f>'[1]1. Delegazioni'!R130</f>
        <v>0.21479999999999999</v>
      </c>
      <c r="S130" s="10">
        <f>'[1]1. Delegazioni'!S130</f>
        <v>5</v>
      </c>
      <c r="T130" s="18" t="s">
        <v>146</v>
      </c>
    </row>
    <row r="131" spans="2:36" x14ac:dyDescent="0.25">
      <c r="B131" s="8" t="s">
        <v>7</v>
      </c>
      <c r="C131" s="10">
        <f>'[1]1. Delegazioni'!C131</f>
        <v>7573</v>
      </c>
      <c r="D131" s="12">
        <f>'[1]1. Delegazioni'!D131</f>
        <v>-5.4199999999999998E-2</v>
      </c>
      <c r="E131" s="10">
        <f>'[1]1. Delegazioni'!E131</f>
        <v>1043</v>
      </c>
      <c r="F131" s="12">
        <f>'[1]1. Delegazioni'!F131</f>
        <v>-3.5200000000000002E-2</v>
      </c>
      <c r="G131" s="10">
        <f>'[1]1. Delegazioni'!G131</f>
        <v>3266</v>
      </c>
      <c r="H131" s="12">
        <f>'[1]1. Delegazioni'!H131</f>
        <v>-2.3900000000000001E-2</v>
      </c>
      <c r="I131" s="10">
        <f>'[1]1. Delegazioni'!I131</f>
        <v>1977</v>
      </c>
      <c r="J131" s="12">
        <f>'[1]1. Delegazioni'!J131</f>
        <v>-8.8900000000000007E-2</v>
      </c>
      <c r="K131" s="10">
        <f>'[1]1. Delegazioni'!K131</f>
        <v>246</v>
      </c>
      <c r="L131" s="12">
        <f>'[1]1. Delegazioni'!L131</f>
        <v>0.46429999999999999</v>
      </c>
      <c r="M131" s="10">
        <f>'[1]1. Delegazioni'!M131</f>
        <v>378</v>
      </c>
      <c r="N131" s="12">
        <f>'[1]1. Delegazioni'!N131</f>
        <v>0.14199999999999999</v>
      </c>
      <c r="O131" s="10">
        <f>'[1]1. Delegazioni'!O131</f>
        <v>358</v>
      </c>
      <c r="P131" s="12">
        <f>'[1]1. Delegazioni'!P131</f>
        <v>-0.17510000000000001</v>
      </c>
      <c r="Q131" s="10">
        <f>'[1]1. Delegazioni'!Q131</f>
        <v>301</v>
      </c>
      <c r="R131" s="12">
        <f>'[1]1. Delegazioni'!R131</f>
        <v>-0.36899999999999999</v>
      </c>
      <c r="S131" s="10">
        <f>'[1]1. Delegazioni'!S131</f>
        <v>4</v>
      </c>
      <c r="T131" s="18" t="s">
        <v>146</v>
      </c>
    </row>
    <row r="132" spans="2:36" x14ac:dyDescent="0.25">
      <c r="B132" s="8" t="s">
        <v>43</v>
      </c>
      <c r="C132" s="10">
        <f>'[1]1. Delegazioni'!C132</f>
        <v>4930</v>
      </c>
      <c r="D132" s="12">
        <f>'[1]1. Delegazioni'!D132</f>
        <v>2.1299999999999999E-2</v>
      </c>
      <c r="E132" s="10">
        <f>'[1]1. Delegazioni'!E132</f>
        <v>579</v>
      </c>
      <c r="F132" s="12">
        <f>'[1]1. Delegazioni'!F132</f>
        <v>0.10920000000000001</v>
      </c>
      <c r="G132" s="10">
        <f>'[1]1. Delegazioni'!G132</f>
        <v>2658</v>
      </c>
      <c r="H132" s="12">
        <f>'[1]1. Delegazioni'!H132</f>
        <v>-2.4199999999999999E-2</v>
      </c>
      <c r="I132" s="10">
        <f>'[1]1. Delegazioni'!I132</f>
        <v>686</v>
      </c>
      <c r="J132" s="12">
        <f>'[1]1. Delegazioni'!J132</f>
        <v>0.30170000000000002</v>
      </c>
      <c r="K132" s="10">
        <f>'[1]1. Delegazioni'!K132</f>
        <v>128</v>
      </c>
      <c r="L132" s="12">
        <f>'[1]1. Delegazioni'!L132</f>
        <v>7.5600000000000001E-2</v>
      </c>
      <c r="M132" s="10">
        <f>'[1]1. Delegazioni'!M132</f>
        <v>529</v>
      </c>
      <c r="N132" s="12">
        <f>'[1]1. Delegazioni'!N132</f>
        <v>-0.1285</v>
      </c>
      <c r="O132" s="10">
        <f>'[1]1. Delegazioni'!O132</f>
        <v>221</v>
      </c>
      <c r="P132" s="12">
        <f>'[1]1. Delegazioni'!P132</f>
        <v>9.1000000000000004E-3</v>
      </c>
      <c r="Q132" s="10">
        <f>'[1]1. Delegazioni'!Q132</f>
        <v>126</v>
      </c>
      <c r="R132" s="12">
        <f>'[1]1. Delegazioni'!R132</f>
        <v>0.156</v>
      </c>
      <c r="S132" s="10">
        <f>'[1]1. Delegazioni'!S132</f>
        <v>3</v>
      </c>
      <c r="T132" s="18" t="s">
        <v>146</v>
      </c>
    </row>
    <row r="133" spans="2:36" x14ac:dyDescent="0.25">
      <c r="B133" s="8" t="s">
        <v>44</v>
      </c>
      <c r="C133" s="10">
        <f>'[1]1. Delegazioni'!C133</f>
        <v>4287</v>
      </c>
      <c r="D133" s="12">
        <f>'[1]1. Delegazioni'!D133</f>
        <v>2.63E-2</v>
      </c>
      <c r="E133" s="10">
        <f>'[1]1. Delegazioni'!E133</f>
        <v>543</v>
      </c>
      <c r="F133" s="12">
        <f>'[1]1. Delegazioni'!F133</f>
        <v>-1.8E-3</v>
      </c>
      <c r="G133" s="10">
        <f>'[1]1. Delegazioni'!G133</f>
        <v>2052</v>
      </c>
      <c r="H133" s="12">
        <f>'[1]1. Delegazioni'!H133</f>
        <v>3.32E-2</v>
      </c>
      <c r="I133" s="10">
        <f>'[1]1. Delegazioni'!I133</f>
        <v>755</v>
      </c>
      <c r="J133" s="12">
        <f>'[1]1. Delegazioni'!J133</f>
        <v>-2.58E-2</v>
      </c>
      <c r="K133" s="10">
        <f>'[1]1. Delegazioni'!K133</f>
        <v>144</v>
      </c>
      <c r="L133" s="12">
        <f>'[1]1. Delegazioni'!L133</f>
        <v>0.27429999999999999</v>
      </c>
      <c r="M133" s="10">
        <f>'[1]1. Delegazioni'!M133</f>
        <v>453</v>
      </c>
      <c r="N133" s="12">
        <f>'[1]1. Delegazioni'!N133</f>
        <v>0.1353</v>
      </c>
      <c r="O133" s="10">
        <f>'[1]1. Delegazioni'!O133</f>
        <v>244</v>
      </c>
      <c r="P133" s="12">
        <f>'[1]1. Delegazioni'!P133</f>
        <v>-2.7900000000000001E-2</v>
      </c>
      <c r="Q133" s="10">
        <f>'[1]1. Delegazioni'!Q133</f>
        <v>96</v>
      </c>
      <c r="R133" s="12">
        <f>'[1]1. Delegazioni'!R133</f>
        <v>-0.1193</v>
      </c>
      <c r="S133" s="10">
        <f>'[1]1. Delegazioni'!S133</f>
        <v>0</v>
      </c>
      <c r="T133" s="18" t="s">
        <v>146</v>
      </c>
    </row>
    <row r="134" spans="2:36" s="7" customFormat="1" ht="21" customHeight="1" x14ac:dyDescent="0.2">
      <c r="B134" s="13" t="s">
        <v>144</v>
      </c>
      <c r="C134" s="14">
        <f>'1. Forme contrattuali'!C25</f>
        <v>96062</v>
      </c>
      <c r="D134" s="15">
        <f>'1. Forme contrattuali'!D25</f>
        <v>5.1052562475381855E-2</v>
      </c>
      <c r="E134" s="14">
        <f>'1. Forme contrattuali'!E25</f>
        <v>13089</v>
      </c>
      <c r="F134" s="15">
        <f>'1. Forme contrattuali'!F25</f>
        <v>0.17295456582131016</v>
      </c>
      <c r="G134" s="14">
        <f>'1. Forme contrattuali'!G25</f>
        <v>48329</v>
      </c>
      <c r="H134" s="15">
        <f>'1. Forme contrattuali'!H25</f>
        <v>6.6135756987492009E-2</v>
      </c>
      <c r="I134" s="14">
        <f>'1. Forme contrattuali'!I25</f>
        <v>14831</v>
      </c>
      <c r="J134" s="15">
        <f>'1. Forme contrattuali'!J25</f>
        <v>1.4709906951286262E-2</v>
      </c>
      <c r="K134" s="14">
        <f>'1. Forme contrattuali'!K25</f>
        <v>3193</v>
      </c>
      <c r="L134" s="15">
        <f>'1. Forme contrattuali'!L25</f>
        <v>0.20354315868827741</v>
      </c>
      <c r="M134" s="14">
        <f>'1. Forme contrattuali'!M25</f>
        <v>8660</v>
      </c>
      <c r="N134" s="15">
        <f>'1. Forme contrattuali'!N25</f>
        <v>-1.0624928595909973E-2</v>
      </c>
      <c r="O134" s="14">
        <f>'1. Forme contrattuali'!O25</f>
        <v>4243</v>
      </c>
      <c r="P134" s="15">
        <f>'1. Forme contrattuali'!P25</f>
        <v>-0.17306567920483337</v>
      </c>
      <c r="Q134" s="14">
        <f>'1. Forme contrattuali'!Q25</f>
        <v>3688</v>
      </c>
      <c r="R134" s="15">
        <f>'1. Forme contrattuali'!R25</f>
        <v>-1.7057569296375266E-2</v>
      </c>
      <c r="S134" s="14">
        <f>'1. Forme contrattuali'!S25</f>
        <v>29</v>
      </c>
      <c r="T134" s="15">
        <f>'1. Forme contrattuali'!T25</f>
        <v>28</v>
      </c>
    </row>
    <row r="135" spans="2:36" s="7" customFormat="1" ht="24.95" customHeight="1" x14ac:dyDescent="0.2">
      <c r="B135" s="157" t="s">
        <v>47</v>
      </c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</row>
    <row r="138" spans="2:36" s="25" customFormat="1" ht="24.95" customHeight="1" x14ac:dyDescent="0.25">
      <c r="B138" s="159" t="s">
        <v>216</v>
      </c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30"/>
      <c r="P138" s="30"/>
      <c r="Q138" s="30"/>
      <c r="AC138" s="3"/>
      <c r="AD138" s="3"/>
      <c r="AE138" s="3"/>
      <c r="AF138" s="3"/>
      <c r="AG138" s="3"/>
      <c r="AH138" s="3"/>
      <c r="AI138" s="3"/>
      <c r="AJ138" s="3"/>
    </row>
    <row r="139" spans="2:36" s="8" customFormat="1" ht="15" customHeight="1" x14ac:dyDescent="0.25">
      <c r="B139" s="162" t="s">
        <v>22</v>
      </c>
      <c r="C139" s="169" t="s">
        <v>55</v>
      </c>
      <c r="D139" s="169"/>
      <c r="E139" s="160" t="s">
        <v>2</v>
      </c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AC139" s="3"/>
      <c r="AD139" s="3"/>
      <c r="AE139" s="3"/>
      <c r="AF139" s="3"/>
      <c r="AG139" s="3"/>
      <c r="AH139" s="3"/>
      <c r="AI139" s="3"/>
      <c r="AJ139" s="3"/>
    </row>
    <row r="140" spans="2:36" s="8" customFormat="1" ht="30.75" customHeight="1" x14ac:dyDescent="0.25">
      <c r="B140" s="163"/>
      <c r="C140" s="170"/>
      <c r="D140" s="170"/>
      <c r="E140" s="161" t="s">
        <v>16</v>
      </c>
      <c r="F140" s="161"/>
      <c r="G140" s="161" t="s">
        <v>17</v>
      </c>
      <c r="H140" s="161"/>
      <c r="I140" s="161" t="s">
        <v>153</v>
      </c>
      <c r="J140" s="161"/>
      <c r="K140" s="161" t="s">
        <v>18</v>
      </c>
      <c r="L140" s="161"/>
      <c r="M140" s="161" t="s">
        <v>19</v>
      </c>
      <c r="N140" s="161"/>
      <c r="O140" s="161" t="s">
        <v>20</v>
      </c>
      <c r="P140" s="161"/>
      <c r="Q140" s="161" t="s">
        <v>48</v>
      </c>
      <c r="R140" s="161"/>
      <c r="S140" s="161" t="s">
        <v>21</v>
      </c>
      <c r="T140" s="161"/>
      <c r="AC140" s="3"/>
      <c r="AD140" s="3"/>
      <c r="AE140" s="3"/>
      <c r="AF140" s="3"/>
      <c r="AG140" s="3"/>
      <c r="AH140" s="3"/>
      <c r="AI140" s="3"/>
      <c r="AJ140" s="3"/>
    </row>
    <row r="141" spans="2:36" s="8" customFormat="1" ht="35.25" customHeight="1" x14ac:dyDescent="0.25">
      <c r="B141" s="9"/>
      <c r="C141" s="67" t="s">
        <v>268</v>
      </c>
      <c r="D141" s="68" t="s">
        <v>169</v>
      </c>
      <c r="E141" s="67" t="s">
        <v>268</v>
      </c>
      <c r="F141" s="68" t="s">
        <v>169</v>
      </c>
      <c r="G141" s="67" t="s">
        <v>268</v>
      </c>
      <c r="H141" s="68" t="s">
        <v>169</v>
      </c>
      <c r="I141" s="67" t="s">
        <v>268</v>
      </c>
      <c r="J141" s="68" t="s">
        <v>169</v>
      </c>
      <c r="K141" s="67" t="s">
        <v>268</v>
      </c>
      <c r="L141" s="68" t="s">
        <v>169</v>
      </c>
      <c r="M141" s="67" t="s">
        <v>268</v>
      </c>
      <c r="N141" s="68" t="s">
        <v>169</v>
      </c>
      <c r="O141" s="67" t="s">
        <v>268</v>
      </c>
      <c r="P141" s="68" t="s">
        <v>169</v>
      </c>
      <c r="Q141" s="67" t="s">
        <v>268</v>
      </c>
      <c r="R141" s="68" t="s">
        <v>169</v>
      </c>
      <c r="S141" s="67" t="s">
        <v>268</v>
      </c>
      <c r="T141" s="68" t="s">
        <v>169</v>
      </c>
      <c r="AC141" s="3"/>
      <c r="AD141" s="3"/>
      <c r="AE141" s="3"/>
      <c r="AF141" s="3"/>
      <c r="AG141" s="3"/>
      <c r="AH141" s="3"/>
      <c r="AI141" s="3"/>
      <c r="AJ141" s="3"/>
    </row>
    <row r="142" spans="2:36" x14ac:dyDescent="0.25">
      <c r="B142" s="8" t="s">
        <v>58</v>
      </c>
      <c r="C142" s="10">
        <f>'[1]1. Delegazioni'!C142</f>
        <v>6685</v>
      </c>
      <c r="D142" s="11">
        <f>'[1]1. Delegazioni'!D142</f>
        <v>620</v>
      </c>
      <c r="E142" s="10">
        <f>'[1]1. Delegazioni'!E142</f>
        <v>975</v>
      </c>
      <c r="F142" s="11">
        <f>'[1]1. Delegazioni'!F142</f>
        <v>201</v>
      </c>
      <c r="G142" s="10">
        <f>'[1]1. Delegazioni'!G142</f>
        <v>3324</v>
      </c>
      <c r="H142" s="11">
        <f>'[1]1. Delegazioni'!H142</f>
        <v>294</v>
      </c>
      <c r="I142" s="10">
        <f>'[1]1. Delegazioni'!I142</f>
        <v>834</v>
      </c>
      <c r="J142" s="11">
        <f>'[1]1. Delegazioni'!J142</f>
        <v>170</v>
      </c>
      <c r="K142" s="10">
        <f>'[1]1. Delegazioni'!K142</f>
        <v>288</v>
      </c>
      <c r="L142" s="11">
        <f>'[1]1. Delegazioni'!L142</f>
        <v>7</v>
      </c>
      <c r="M142" s="10">
        <f>'[1]1. Delegazioni'!M142</f>
        <v>672</v>
      </c>
      <c r="N142" s="11">
        <f>'[1]1. Delegazioni'!N142</f>
        <v>-50</v>
      </c>
      <c r="O142" s="10">
        <f>'[1]1. Delegazioni'!O142</f>
        <v>318</v>
      </c>
      <c r="P142" s="11">
        <f>'[1]1. Delegazioni'!P142</f>
        <v>-80</v>
      </c>
      <c r="Q142" s="10">
        <f>'[1]1. Delegazioni'!Q142</f>
        <v>270</v>
      </c>
      <c r="R142" s="11">
        <f>'[1]1. Delegazioni'!R142</f>
        <v>74</v>
      </c>
      <c r="S142" s="10">
        <f>'[1]1. Delegazioni'!S142</f>
        <v>4</v>
      </c>
      <c r="T142" s="11">
        <f>'[1]1. Delegazioni'!T142</f>
        <v>4</v>
      </c>
    </row>
    <row r="143" spans="2:36" x14ac:dyDescent="0.25">
      <c r="B143" s="8" t="s">
        <v>59</v>
      </c>
      <c r="C143" s="10">
        <f>'[1]1. Delegazioni'!C143</f>
        <v>1017</v>
      </c>
      <c r="D143" s="11">
        <f>'[1]1. Delegazioni'!D143</f>
        <v>-6</v>
      </c>
      <c r="E143" s="10">
        <f>'[1]1. Delegazioni'!E143</f>
        <v>97</v>
      </c>
      <c r="F143" s="11">
        <f>'[1]1. Delegazioni'!F143</f>
        <v>-22</v>
      </c>
      <c r="G143" s="10">
        <f>'[1]1. Delegazioni'!G143</f>
        <v>558</v>
      </c>
      <c r="H143" s="11">
        <f>'[1]1. Delegazioni'!H143</f>
        <v>12</v>
      </c>
      <c r="I143" s="10">
        <f>'[1]1. Delegazioni'!I143</f>
        <v>104</v>
      </c>
      <c r="J143" s="11">
        <f>'[1]1. Delegazioni'!J143</f>
        <v>16</v>
      </c>
      <c r="K143" s="10">
        <f>'[1]1. Delegazioni'!K143</f>
        <v>17</v>
      </c>
      <c r="L143" s="11">
        <f>'[1]1. Delegazioni'!L143</f>
        <v>3</v>
      </c>
      <c r="M143" s="10">
        <f>'[1]1. Delegazioni'!M143</f>
        <v>136</v>
      </c>
      <c r="N143" s="11">
        <f>'[1]1. Delegazioni'!N143</f>
        <v>4</v>
      </c>
      <c r="O143" s="10">
        <f>'[1]1. Delegazioni'!O143</f>
        <v>102</v>
      </c>
      <c r="P143" s="11">
        <f>'[1]1. Delegazioni'!P143</f>
        <v>-22</v>
      </c>
      <c r="Q143" s="10">
        <f>'[1]1. Delegazioni'!Q143</f>
        <v>3</v>
      </c>
      <c r="R143" s="11">
        <f>'[1]1. Delegazioni'!R143</f>
        <v>3</v>
      </c>
      <c r="S143" s="10">
        <f>'[1]1. Delegazioni'!S143</f>
        <v>0</v>
      </c>
      <c r="T143" s="11">
        <f>'[1]1. Delegazioni'!T143</f>
        <v>0</v>
      </c>
    </row>
    <row r="144" spans="2:36" x14ac:dyDescent="0.25">
      <c r="B144" s="8" t="s">
        <v>60</v>
      </c>
      <c r="C144" s="10">
        <f>'[1]1. Delegazioni'!C144</f>
        <v>567</v>
      </c>
      <c r="D144" s="11">
        <f>'[1]1. Delegazioni'!D144</f>
        <v>25</v>
      </c>
      <c r="E144" s="10">
        <f>'[1]1. Delegazioni'!E144</f>
        <v>52</v>
      </c>
      <c r="F144" s="11">
        <f>'[1]1. Delegazioni'!F144</f>
        <v>-10</v>
      </c>
      <c r="G144" s="10">
        <f>'[1]1. Delegazioni'!G144</f>
        <v>307</v>
      </c>
      <c r="H144" s="11">
        <f>'[1]1. Delegazioni'!H144</f>
        <v>54</v>
      </c>
      <c r="I144" s="10">
        <f>'[1]1. Delegazioni'!I144</f>
        <v>99</v>
      </c>
      <c r="J144" s="11">
        <f>'[1]1. Delegazioni'!J144</f>
        <v>-6</v>
      </c>
      <c r="K144" s="10">
        <f>'[1]1. Delegazioni'!K144</f>
        <v>2</v>
      </c>
      <c r="L144" s="11">
        <f>'[1]1. Delegazioni'!L144</f>
        <v>-9</v>
      </c>
      <c r="M144" s="10">
        <f>'[1]1. Delegazioni'!M144</f>
        <v>52</v>
      </c>
      <c r="N144" s="11">
        <f>'[1]1. Delegazioni'!N144</f>
        <v>22</v>
      </c>
      <c r="O144" s="10">
        <f>'[1]1. Delegazioni'!O144</f>
        <v>52</v>
      </c>
      <c r="P144" s="11">
        <f>'[1]1. Delegazioni'!P144</f>
        <v>-29</v>
      </c>
      <c r="Q144" s="10">
        <f>'[1]1. Delegazioni'!Q144</f>
        <v>3</v>
      </c>
      <c r="R144" s="11">
        <f>'[1]1. Delegazioni'!R144</f>
        <v>3</v>
      </c>
      <c r="S144" s="10">
        <f>'[1]1. Delegazioni'!S144</f>
        <v>0</v>
      </c>
      <c r="T144" s="11">
        <f>'[1]1. Delegazioni'!T144</f>
        <v>0</v>
      </c>
    </row>
    <row r="145" spans="2:20" x14ac:dyDescent="0.25">
      <c r="B145" s="8" t="s">
        <v>61</v>
      </c>
      <c r="C145" s="10">
        <f>'[1]1. Delegazioni'!C145</f>
        <v>1551</v>
      </c>
      <c r="D145" s="11">
        <f>'[1]1. Delegazioni'!D145</f>
        <v>266</v>
      </c>
      <c r="E145" s="10">
        <f>'[1]1. Delegazioni'!E145</f>
        <v>180</v>
      </c>
      <c r="F145" s="11">
        <f>'[1]1. Delegazioni'!F145</f>
        <v>59</v>
      </c>
      <c r="G145" s="10">
        <f>'[1]1. Delegazioni'!G145</f>
        <v>838</v>
      </c>
      <c r="H145" s="11">
        <f>'[1]1. Delegazioni'!H145</f>
        <v>148</v>
      </c>
      <c r="I145" s="10">
        <f>'[1]1. Delegazioni'!I145</f>
        <v>227</v>
      </c>
      <c r="J145" s="11">
        <f>'[1]1. Delegazioni'!J145</f>
        <v>26</v>
      </c>
      <c r="K145" s="10">
        <f>'[1]1. Delegazioni'!K145</f>
        <v>26</v>
      </c>
      <c r="L145" s="11">
        <f>'[1]1. Delegazioni'!L145</f>
        <v>6</v>
      </c>
      <c r="M145" s="10">
        <f>'[1]1. Delegazioni'!M145</f>
        <v>84</v>
      </c>
      <c r="N145" s="11">
        <f>'[1]1. Delegazioni'!N145</f>
        <v>-7</v>
      </c>
      <c r="O145" s="10">
        <f>'[1]1. Delegazioni'!O145</f>
        <v>125</v>
      </c>
      <c r="P145" s="11">
        <f>'[1]1. Delegazioni'!P145</f>
        <v>-20</v>
      </c>
      <c r="Q145" s="10">
        <f>'[1]1. Delegazioni'!Q145</f>
        <v>71</v>
      </c>
      <c r="R145" s="11">
        <f>'[1]1. Delegazioni'!R145</f>
        <v>54</v>
      </c>
      <c r="S145" s="10">
        <f>'[1]1. Delegazioni'!S145</f>
        <v>0</v>
      </c>
      <c r="T145" s="11">
        <f>'[1]1. Delegazioni'!T145</f>
        <v>0</v>
      </c>
    </row>
    <row r="146" spans="2:20" x14ac:dyDescent="0.25">
      <c r="B146" s="8" t="s">
        <v>62</v>
      </c>
      <c r="C146" s="10">
        <f>'[1]1. Delegazioni'!C146</f>
        <v>3015</v>
      </c>
      <c r="D146" s="11">
        <f>'[1]1. Delegazioni'!D146</f>
        <v>-138</v>
      </c>
      <c r="E146" s="10">
        <f>'[1]1. Delegazioni'!E146</f>
        <v>550</v>
      </c>
      <c r="F146" s="11">
        <f>'[1]1. Delegazioni'!F146</f>
        <v>-80</v>
      </c>
      <c r="G146" s="10">
        <f>'[1]1. Delegazioni'!G146</f>
        <v>1420</v>
      </c>
      <c r="H146" s="11">
        <f>'[1]1. Delegazioni'!H146</f>
        <v>6</v>
      </c>
      <c r="I146" s="10">
        <f>'[1]1. Delegazioni'!I146</f>
        <v>404</v>
      </c>
      <c r="J146" s="11">
        <f>'[1]1. Delegazioni'!J146</f>
        <v>-83</v>
      </c>
      <c r="K146" s="10">
        <f>'[1]1. Delegazioni'!K146</f>
        <v>103</v>
      </c>
      <c r="L146" s="11">
        <f>'[1]1. Delegazioni'!L146</f>
        <v>0</v>
      </c>
      <c r="M146" s="10">
        <f>'[1]1. Delegazioni'!M146</f>
        <v>392</v>
      </c>
      <c r="N146" s="11">
        <f>'[1]1. Delegazioni'!N146</f>
        <v>26</v>
      </c>
      <c r="O146" s="10">
        <f>'[1]1. Delegazioni'!O146</f>
        <v>110</v>
      </c>
      <c r="P146" s="11">
        <f>'[1]1. Delegazioni'!P146</f>
        <v>-17</v>
      </c>
      <c r="Q146" s="10">
        <f>'[1]1. Delegazioni'!Q146</f>
        <v>36</v>
      </c>
      <c r="R146" s="11">
        <f>'[1]1. Delegazioni'!R146</f>
        <v>10</v>
      </c>
      <c r="S146" s="10">
        <f>'[1]1. Delegazioni'!S146</f>
        <v>0</v>
      </c>
      <c r="T146" s="11">
        <f>'[1]1. Delegazioni'!T146</f>
        <v>0</v>
      </c>
    </row>
    <row r="147" spans="2:20" x14ac:dyDescent="0.25">
      <c r="B147" s="8" t="s">
        <v>63</v>
      </c>
      <c r="C147" s="10">
        <f>'[1]1. Delegazioni'!C147</f>
        <v>3045</v>
      </c>
      <c r="D147" s="11">
        <f>'[1]1. Delegazioni'!D147</f>
        <v>207</v>
      </c>
      <c r="E147" s="10">
        <f>'[1]1. Delegazioni'!E147</f>
        <v>328</v>
      </c>
      <c r="F147" s="11">
        <f>'[1]1. Delegazioni'!F147</f>
        <v>-14</v>
      </c>
      <c r="G147" s="10">
        <f>'[1]1. Delegazioni'!G147</f>
        <v>1626</v>
      </c>
      <c r="H147" s="11">
        <f>'[1]1. Delegazioni'!H147</f>
        <v>109</v>
      </c>
      <c r="I147" s="10">
        <f>'[1]1. Delegazioni'!I147</f>
        <v>429</v>
      </c>
      <c r="J147" s="11">
        <f>'[1]1. Delegazioni'!J147</f>
        <v>40</v>
      </c>
      <c r="K147" s="10">
        <f>'[1]1. Delegazioni'!K147</f>
        <v>93</v>
      </c>
      <c r="L147" s="11">
        <f>'[1]1. Delegazioni'!L147</f>
        <v>18</v>
      </c>
      <c r="M147" s="10">
        <f>'[1]1. Delegazioni'!M147</f>
        <v>315</v>
      </c>
      <c r="N147" s="11">
        <f>'[1]1. Delegazioni'!N147</f>
        <v>45</v>
      </c>
      <c r="O147" s="10">
        <f>'[1]1. Delegazioni'!O147</f>
        <v>172</v>
      </c>
      <c r="P147" s="11">
        <f>'[1]1. Delegazioni'!P147</f>
        <v>-41</v>
      </c>
      <c r="Q147" s="10">
        <f>'[1]1. Delegazioni'!Q147</f>
        <v>82</v>
      </c>
      <c r="R147" s="11">
        <f>'[1]1. Delegazioni'!R147</f>
        <v>51</v>
      </c>
      <c r="S147" s="10">
        <f>'[1]1. Delegazioni'!S147</f>
        <v>0</v>
      </c>
      <c r="T147" s="11">
        <f>'[1]1. Delegazioni'!T147</f>
        <v>-1</v>
      </c>
    </row>
    <row r="148" spans="2:20" x14ac:dyDescent="0.25">
      <c r="B148" s="8" t="s">
        <v>5</v>
      </c>
      <c r="C148" s="10">
        <f>'[1]1. Delegazioni'!C148</f>
        <v>26068</v>
      </c>
      <c r="D148" s="11">
        <f>'[1]1. Delegazioni'!D148</f>
        <v>1476</v>
      </c>
      <c r="E148" s="10">
        <f>'[1]1. Delegazioni'!E148</f>
        <v>4488</v>
      </c>
      <c r="F148" s="11">
        <f>'[1]1. Delegazioni'!F148</f>
        <v>1134</v>
      </c>
      <c r="G148" s="10">
        <f>'[1]1. Delegazioni'!G148</f>
        <v>11330</v>
      </c>
      <c r="H148" s="11">
        <f>'[1]1. Delegazioni'!H148</f>
        <v>351</v>
      </c>
      <c r="I148" s="10">
        <f>'[1]1. Delegazioni'!I148</f>
        <v>5178</v>
      </c>
      <c r="J148" s="11">
        <f>'[1]1. Delegazioni'!J148</f>
        <v>108</v>
      </c>
      <c r="K148" s="10">
        <f>'[1]1. Delegazioni'!K148</f>
        <v>798</v>
      </c>
      <c r="L148" s="11">
        <f>'[1]1. Delegazioni'!L148</f>
        <v>209</v>
      </c>
      <c r="M148" s="10">
        <f>'[1]1. Delegazioni'!M148</f>
        <v>1155</v>
      </c>
      <c r="N148" s="11">
        <f>'[1]1. Delegazioni'!N148</f>
        <v>10</v>
      </c>
      <c r="O148" s="10">
        <f>'[1]1. Delegazioni'!O148</f>
        <v>1094</v>
      </c>
      <c r="P148" s="11">
        <f>'[1]1. Delegazioni'!P148</f>
        <v>-155</v>
      </c>
      <c r="Q148" s="10">
        <f>'[1]1. Delegazioni'!Q148</f>
        <v>2018</v>
      </c>
      <c r="R148" s="11">
        <f>'[1]1. Delegazioni'!R148</f>
        <v>-188</v>
      </c>
      <c r="S148" s="10">
        <f>'[1]1. Delegazioni'!S148</f>
        <v>7</v>
      </c>
      <c r="T148" s="11">
        <f>'[1]1. Delegazioni'!T148</f>
        <v>7</v>
      </c>
    </row>
    <row r="149" spans="2:20" x14ac:dyDescent="0.25">
      <c r="B149" s="8" t="s">
        <v>40</v>
      </c>
      <c r="C149" s="10">
        <f>'[1]1. Delegazioni'!C149</f>
        <v>6272</v>
      </c>
      <c r="D149" s="11">
        <f>'[1]1. Delegazioni'!D149</f>
        <v>253</v>
      </c>
      <c r="E149" s="10">
        <f>'[1]1. Delegazioni'!E149</f>
        <v>648</v>
      </c>
      <c r="F149" s="11">
        <f>'[1]1. Delegazioni'!F149</f>
        <v>133</v>
      </c>
      <c r="G149" s="10">
        <f>'[1]1. Delegazioni'!G149</f>
        <v>3618</v>
      </c>
      <c r="H149" s="11">
        <f>'[1]1. Delegazioni'!H149</f>
        <v>195</v>
      </c>
      <c r="I149" s="10">
        <f>'[1]1. Delegazioni'!I149</f>
        <v>471</v>
      </c>
      <c r="J149" s="11">
        <f>'[1]1. Delegazioni'!J149</f>
        <v>-84</v>
      </c>
      <c r="K149" s="10">
        <f>'[1]1. Delegazioni'!K149</f>
        <v>208</v>
      </c>
      <c r="L149" s="11">
        <f>'[1]1. Delegazioni'!L149</f>
        <v>51</v>
      </c>
      <c r="M149" s="10">
        <f>'[1]1. Delegazioni'!M149</f>
        <v>1002</v>
      </c>
      <c r="N149" s="11">
        <f>'[1]1. Delegazioni'!N149</f>
        <v>28</v>
      </c>
      <c r="O149" s="10">
        <f>'[1]1. Delegazioni'!O149</f>
        <v>223</v>
      </c>
      <c r="P149" s="11">
        <f>'[1]1. Delegazioni'!P149</f>
        <v>-91</v>
      </c>
      <c r="Q149" s="10">
        <f>'[1]1. Delegazioni'!Q149</f>
        <v>102</v>
      </c>
      <c r="R149" s="11">
        <f>'[1]1. Delegazioni'!R149</f>
        <v>21</v>
      </c>
      <c r="S149" s="10">
        <f>'[1]1. Delegazioni'!S149</f>
        <v>0</v>
      </c>
      <c r="T149" s="11">
        <f>'[1]1. Delegazioni'!T149</f>
        <v>0</v>
      </c>
    </row>
    <row r="150" spans="2:20" x14ac:dyDescent="0.25">
      <c r="B150" s="8" t="s">
        <v>9</v>
      </c>
      <c r="C150" s="10">
        <f>'[1]1. Delegazioni'!C150</f>
        <v>1941</v>
      </c>
      <c r="D150" s="11">
        <f>'[1]1. Delegazioni'!D150</f>
        <v>82</v>
      </c>
      <c r="E150" s="10">
        <f>'[1]1. Delegazioni'!E150</f>
        <v>214</v>
      </c>
      <c r="F150" s="11">
        <f>'[1]1. Delegazioni'!F150</f>
        <v>25</v>
      </c>
      <c r="G150" s="10">
        <f>'[1]1. Delegazioni'!G150</f>
        <v>1073</v>
      </c>
      <c r="H150" s="11">
        <f>'[1]1. Delegazioni'!H150</f>
        <v>69</v>
      </c>
      <c r="I150" s="10">
        <f>'[1]1. Delegazioni'!I150</f>
        <v>194</v>
      </c>
      <c r="J150" s="11">
        <f>'[1]1. Delegazioni'!J150</f>
        <v>-25</v>
      </c>
      <c r="K150" s="10">
        <f>'[1]1. Delegazioni'!K150</f>
        <v>106</v>
      </c>
      <c r="L150" s="11">
        <f>'[1]1. Delegazioni'!L150</f>
        <v>60</v>
      </c>
      <c r="M150" s="10">
        <f>'[1]1. Delegazioni'!M150</f>
        <v>270</v>
      </c>
      <c r="N150" s="11">
        <f>'[1]1. Delegazioni'!N150</f>
        <v>1</v>
      </c>
      <c r="O150" s="10">
        <f>'[1]1. Delegazioni'!O150</f>
        <v>74</v>
      </c>
      <c r="P150" s="11">
        <f>'[1]1. Delegazioni'!P150</f>
        <v>-47</v>
      </c>
      <c r="Q150" s="10">
        <f>'[1]1. Delegazioni'!Q150</f>
        <v>10</v>
      </c>
      <c r="R150" s="11">
        <f>'[1]1. Delegazioni'!R150</f>
        <v>-1</v>
      </c>
      <c r="S150" s="10">
        <f>'[1]1. Delegazioni'!S150</f>
        <v>0</v>
      </c>
      <c r="T150" s="11">
        <f>'[1]1. Delegazioni'!T150</f>
        <v>0</v>
      </c>
    </row>
    <row r="151" spans="2:20" x14ac:dyDescent="0.25">
      <c r="B151" s="8" t="s">
        <v>41</v>
      </c>
      <c r="C151" s="10">
        <f>'[1]1. Delegazioni'!C151</f>
        <v>17170</v>
      </c>
      <c r="D151" s="11">
        <f>'[1]1. Delegazioni'!D151</f>
        <v>1921</v>
      </c>
      <c r="E151" s="10">
        <f>'[1]1. Delegazioni'!E151</f>
        <v>1658</v>
      </c>
      <c r="F151" s="11">
        <f>'[1]1. Delegazioni'!F151</f>
        <v>396</v>
      </c>
      <c r="G151" s="10">
        <f>'[1]1. Delegazioni'!G151</f>
        <v>10453</v>
      </c>
      <c r="H151" s="11">
        <f>'[1]1. Delegazioni'!H151</f>
        <v>1863</v>
      </c>
      <c r="I151" s="10">
        <f>'[1]1. Delegazioni'!I151</f>
        <v>859</v>
      </c>
      <c r="J151" s="11">
        <f>'[1]1. Delegazioni'!J151</f>
        <v>-120</v>
      </c>
      <c r="K151" s="10">
        <f>'[1]1. Delegazioni'!K151</f>
        <v>621</v>
      </c>
      <c r="L151" s="11">
        <f>'[1]1. Delegazioni'!L151</f>
        <v>95</v>
      </c>
      <c r="M151" s="10">
        <f>'[1]1. Delegazioni'!M151</f>
        <v>2526</v>
      </c>
      <c r="N151" s="11">
        <f>'[1]1. Delegazioni'!N151</f>
        <v>-254</v>
      </c>
      <c r="O151" s="10">
        <f>'[1]1. Delegazioni'!O151</f>
        <v>641</v>
      </c>
      <c r="P151" s="11">
        <f>'[1]1. Delegazioni'!P151</f>
        <v>-117</v>
      </c>
      <c r="Q151" s="10">
        <f>'[1]1. Delegazioni'!Q151</f>
        <v>406</v>
      </c>
      <c r="R151" s="11">
        <f>'[1]1. Delegazioni'!R151</f>
        <v>52</v>
      </c>
      <c r="S151" s="10">
        <f>'[1]1. Delegazioni'!S151</f>
        <v>6</v>
      </c>
      <c r="T151" s="11">
        <f>'[1]1. Delegazioni'!T151</f>
        <v>6</v>
      </c>
    </row>
    <row r="152" spans="2:20" x14ac:dyDescent="0.25">
      <c r="B152" s="8" t="s">
        <v>42</v>
      </c>
      <c r="C152" s="10">
        <f>'[1]1. Delegazioni'!C152</f>
        <v>11941</v>
      </c>
      <c r="D152" s="11">
        <f>'[1]1. Delegazioni'!D152</f>
        <v>181</v>
      </c>
      <c r="E152" s="10">
        <f>'[1]1. Delegazioni'!E152</f>
        <v>1734</v>
      </c>
      <c r="F152" s="11">
        <f>'[1]1. Delegazioni'!F152</f>
        <v>90</v>
      </c>
      <c r="G152" s="10">
        <f>'[1]1. Delegazioni'!G152</f>
        <v>5806</v>
      </c>
      <c r="H152" s="11">
        <f>'[1]1. Delegazioni'!H152</f>
        <v>-23</v>
      </c>
      <c r="I152" s="10">
        <f>'[1]1. Delegazioni'!I152</f>
        <v>2614</v>
      </c>
      <c r="J152" s="11">
        <f>'[1]1. Delegazioni'!J152</f>
        <v>227</v>
      </c>
      <c r="K152" s="10">
        <f>'[1]1. Delegazioni'!K152</f>
        <v>413</v>
      </c>
      <c r="L152" s="11">
        <f>'[1]1. Delegazioni'!L152</f>
        <v>-18</v>
      </c>
      <c r="M152" s="10">
        <f>'[1]1. Delegazioni'!M152</f>
        <v>696</v>
      </c>
      <c r="N152" s="11">
        <f>'[1]1. Delegazioni'!N152</f>
        <v>59</v>
      </c>
      <c r="O152" s="10">
        <f>'[1]1. Delegazioni'!O152</f>
        <v>509</v>
      </c>
      <c r="P152" s="11">
        <f>'[1]1. Delegazioni'!P152</f>
        <v>-188</v>
      </c>
      <c r="Q152" s="10">
        <f>'[1]1. Delegazioni'!Q152</f>
        <v>164</v>
      </c>
      <c r="R152" s="11">
        <f>'[1]1. Delegazioni'!R152</f>
        <v>29</v>
      </c>
      <c r="S152" s="10">
        <f>'[1]1. Delegazioni'!S152</f>
        <v>5</v>
      </c>
      <c r="T152" s="11">
        <f>'[1]1. Delegazioni'!T152</f>
        <v>5</v>
      </c>
    </row>
    <row r="153" spans="2:20" x14ac:dyDescent="0.25">
      <c r="B153" s="8" t="s">
        <v>7</v>
      </c>
      <c r="C153" s="10">
        <f>'[1]1. Delegazioni'!C153</f>
        <v>7573</v>
      </c>
      <c r="D153" s="11">
        <f>'[1]1. Delegazioni'!D153</f>
        <v>-434</v>
      </c>
      <c r="E153" s="10">
        <f>'[1]1. Delegazioni'!E153</f>
        <v>1043</v>
      </c>
      <c r="F153" s="11">
        <f>'[1]1. Delegazioni'!F153</f>
        <v>-38</v>
      </c>
      <c r="G153" s="10">
        <f>'[1]1. Delegazioni'!G153</f>
        <v>3266</v>
      </c>
      <c r="H153" s="11">
        <f>'[1]1. Delegazioni'!H153</f>
        <v>-80</v>
      </c>
      <c r="I153" s="10">
        <f>'[1]1. Delegazioni'!I153</f>
        <v>1977</v>
      </c>
      <c r="J153" s="11">
        <f>'[1]1. Delegazioni'!J153</f>
        <v>-193</v>
      </c>
      <c r="K153" s="10">
        <f>'[1]1. Delegazioni'!K153</f>
        <v>246</v>
      </c>
      <c r="L153" s="11">
        <f>'[1]1. Delegazioni'!L153</f>
        <v>78</v>
      </c>
      <c r="M153" s="10">
        <f>'[1]1. Delegazioni'!M153</f>
        <v>378</v>
      </c>
      <c r="N153" s="11">
        <f>'[1]1. Delegazioni'!N153</f>
        <v>47</v>
      </c>
      <c r="O153" s="10">
        <f>'[1]1. Delegazioni'!O153</f>
        <v>358</v>
      </c>
      <c r="P153" s="11">
        <f>'[1]1. Delegazioni'!P153</f>
        <v>-76</v>
      </c>
      <c r="Q153" s="10">
        <f>'[1]1. Delegazioni'!Q153</f>
        <v>301</v>
      </c>
      <c r="R153" s="11">
        <f>'[1]1. Delegazioni'!R153</f>
        <v>-176</v>
      </c>
      <c r="S153" s="10">
        <f>'[1]1. Delegazioni'!S153</f>
        <v>4</v>
      </c>
      <c r="T153" s="11">
        <f>'[1]1. Delegazioni'!T153</f>
        <v>4</v>
      </c>
    </row>
    <row r="154" spans="2:20" x14ac:dyDescent="0.25">
      <c r="B154" s="8" t="s">
        <v>43</v>
      </c>
      <c r="C154" s="10">
        <f>'[1]1. Delegazioni'!C154</f>
        <v>4930</v>
      </c>
      <c r="D154" s="11">
        <f>'[1]1. Delegazioni'!D154</f>
        <v>103</v>
      </c>
      <c r="E154" s="10">
        <f>'[1]1. Delegazioni'!E154</f>
        <v>579</v>
      </c>
      <c r="F154" s="11">
        <f>'[1]1. Delegazioni'!F154</f>
        <v>57</v>
      </c>
      <c r="G154" s="10">
        <f>'[1]1. Delegazioni'!G154</f>
        <v>2658</v>
      </c>
      <c r="H154" s="11">
        <f>'[1]1. Delegazioni'!H154</f>
        <v>-66</v>
      </c>
      <c r="I154" s="10">
        <f>'[1]1. Delegazioni'!I154</f>
        <v>686</v>
      </c>
      <c r="J154" s="11">
        <f>'[1]1. Delegazioni'!J154</f>
        <v>159</v>
      </c>
      <c r="K154" s="10">
        <f>'[1]1. Delegazioni'!K154</f>
        <v>128</v>
      </c>
      <c r="L154" s="11">
        <f>'[1]1. Delegazioni'!L154</f>
        <v>9</v>
      </c>
      <c r="M154" s="10">
        <f>'[1]1. Delegazioni'!M154</f>
        <v>529</v>
      </c>
      <c r="N154" s="11">
        <f>'[1]1. Delegazioni'!N154</f>
        <v>-78</v>
      </c>
      <c r="O154" s="10">
        <f>'[1]1. Delegazioni'!O154</f>
        <v>221</v>
      </c>
      <c r="P154" s="11">
        <f>'[1]1. Delegazioni'!P154</f>
        <v>2</v>
      </c>
      <c r="Q154" s="10">
        <f>'[1]1. Delegazioni'!Q154</f>
        <v>126</v>
      </c>
      <c r="R154" s="11">
        <f>'[1]1. Delegazioni'!R154</f>
        <v>17</v>
      </c>
      <c r="S154" s="10">
        <f>'[1]1. Delegazioni'!S154</f>
        <v>3</v>
      </c>
      <c r="T154" s="11">
        <f>'[1]1. Delegazioni'!T154</f>
        <v>3</v>
      </c>
    </row>
    <row r="155" spans="2:20" x14ac:dyDescent="0.25">
      <c r="B155" s="8" t="s">
        <v>44</v>
      </c>
      <c r="C155" s="10">
        <f>'[1]1. Delegazioni'!C155</f>
        <v>4287</v>
      </c>
      <c r="D155" s="11">
        <f>'[1]1. Delegazioni'!D155</f>
        <v>110</v>
      </c>
      <c r="E155" s="10">
        <f>'[1]1. Delegazioni'!E155</f>
        <v>543</v>
      </c>
      <c r="F155" s="11">
        <f>'[1]1. Delegazioni'!F155</f>
        <v>-1</v>
      </c>
      <c r="G155" s="10">
        <f>'[1]1. Delegazioni'!G155</f>
        <v>2052</v>
      </c>
      <c r="H155" s="11">
        <f>'[1]1. Delegazioni'!H155</f>
        <v>66</v>
      </c>
      <c r="I155" s="10">
        <f>'[1]1. Delegazioni'!I155</f>
        <v>755</v>
      </c>
      <c r="J155" s="11">
        <f>'[1]1. Delegazioni'!J155</f>
        <v>-20</v>
      </c>
      <c r="K155" s="10">
        <f>'[1]1. Delegazioni'!K155</f>
        <v>144</v>
      </c>
      <c r="L155" s="11">
        <f>'[1]1. Delegazioni'!L155</f>
        <v>31</v>
      </c>
      <c r="M155" s="10">
        <f>'[1]1. Delegazioni'!M155</f>
        <v>453</v>
      </c>
      <c r="N155" s="11">
        <f>'[1]1. Delegazioni'!N155</f>
        <v>54</v>
      </c>
      <c r="O155" s="10">
        <f>'[1]1. Delegazioni'!O155</f>
        <v>244</v>
      </c>
      <c r="P155" s="11">
        <f>'[1]1. Delegazioni'!P155</f>
        <v>-7</v>
      </c>
      <c r="Q155" s="10">
        <f>'[1]1. Delegazioni'!Q155</f>
        <v>96</v>
      </c>
      <c r="R155" s="11">
        <f>'[1]1. Delegazioni'!R155</f>
        <v>-13</v>
      </c>
      <c r="S155" s="10">
        <f>'[1]1. Delegazioni'!S155</f>
        <v>0</v>
      </c>
      <c r="T155" s="11">
        <f>'[1]1. Delegazioni'!T155</f>
        <v>0</v>
      </c>
    </row>
    <row r="156" spans="2:20" s="7" customFormat="1" ht="21" customHeight="1" x14ac:dyDescent="0.2">
      <c r="B156" s="13" t="s">
        <v>144</v>
      </c>
      <c r="C156" s="14">
        <f>'1. Forme contrattuali'!C39</f>
        <v>96062</v>
      </c>
      <c r="D156" s="47">
        <f>'1. Forme contrattuali'!D39</f>
        <v>4666</v>
      </c>
      <c r="E156" s="14">
        <f>'1. Forme contrattuali'!E39</f>
        <v>13089</v>
      </c>
      <c r="F156" s="47">
        <f>'1. Forme contrattuali'!F39</f>
        <v>1930</v>
      </c>
      <c r="G156" s="14">
        <f>'1. Forme contrattuali'!G39</f>
        <v>48329</v>
      </c>
      <c r="H156" s="47">
        <f>'1. Forme contrattuali'!H39</f>
        <v>2998</v>
      </c>
      <c r="I156" s="14">
        <f>'1. Forme contrattuali'!I39</f>
        <v>14831</v>
      </c>
      <c r="J156" s="47">
        <f>'1. Forme contrattuali'!J39</f>
        <v>215</v>
      </c>
      <c r="K156" s="14">
        <f>'1. Forme contrattuali'!K39</f>
        <v>3193</v>
      </c>
      <c r="L156" s="47">
        <f>'1. Forme contrattuali'!L39</f>
        <v>540</v>
      </c>
      <c r="M156" s="14">
        <f>'1. Forme contrattuali'!M39</f>
        <v>8660</v>
      </c>
      <c r="N156" s="47">
        <f>'1. Forme contrattuali'!N39</f>
        <v>-93</v>
      </c>
      <c r="O156" s="14">
        <f>'1. Forme contrattuali'!O39</f>
        <v>4243</v>
      </c>
      <c r="P156" s="47">
        <f>'1. Forme contrattuali'!P39</f>
        <v>-888</v>
      </c>
      <c r="Q156" s="14">
        <f>'1. Forme contrattuali'!Q39</f>
        <v>3688</v>
      </c>
      <c r="R156" s="47">
        <f>'1. Forme contrattuali'!R39</f>
        <v>-64</v>
      </c>
      <c r="S156" s="14">
        <f>'1. Forme contrattuali'!S39</f>
        <v>29</v>
      </c>
      <c r="T156" s="47">
        <f>'1. Forme contrattuali'!T39</f>
        <v>28</v>
      </c>
    </row>
    <row r="157" spans="2:20" s="7" customFormat="1" ht="24.95" customHeight="1" x14ac:dyDescent="0.2">
      <c r="B157" s="157" t="s">
        <v>47</v>
      </c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</row>
    <row r="160" spans="2:20" x14ac:dyDescent="0.25">
      <c r="G160" s="11"/>
      <c r="H160" s="20"/>
      <c r="I160" s="11"/>
    </row>
    <row r="161" spans="7:9" x14ac:dyDescent="0.25">
      <c r="G161" s="11"/>
      <c r="H161" s="20"/>
      <c r="I161" s="11"/>
    </row>
    <row r="162" spans="7:9" x14ac:dyDescent="0.25">
      <c r="G162" s="11"/>
      <c r="H162" s="20"/>
      <c r="I162" s="11"/>
    </row>
    <row r="163" spans="7:9" x14ac:dyDescent="0.25">
      <c r="G163" s="11"/>
      <c r="H163" s="20"/>
      <c r="I163" s="11"/>
    </row>
    <row r="164" spans="7:9" x14ac:dyDescent="0.25">
      <c r="G164" s="11"/>
      <c r="H164" s="20"/>
      <c r="I164" s="11"/>
    </row>
    <row r="165" spans="7:9" x14ac:dyDescent="0.25">
      <c r="G165" s="11"/>
      <c r="H165" s="20"/>
      <c r="I165" s="11"/>
    </row>
    <row r="166" spans="7:9" x14ac:dyDescent="0.25">
      <c r="G166" s="11"/>
      <c r="H166" s="20"/>
      <c r="I166" s="11"/>
    </row>
    <row r="167" spans="7:9" x14ac:dyDescent="0.25">
      <c r="G167" s="11"/>
      <c r="H167" s="20"/>
      <c r="I167" s="11"/>
    </row>
    <row r="168" spans="7:9" x14ac:dyDescent="0.25">
      <c r="G168" s="11"/>
      <c r="H168" s="20"/>
      <c r="I168" s="11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objects="1" scenarios="1"/>
  <mergeCells count="77">
    <mergeCell ref="F29:N29"/>
    <mergeCell ref="B113:N113"/>
    <mergeCell ref="B95:B96"/>
    <mergeCell ref="C95:E96"/>
    <mergeCell ref="F95:N95"/>
    <mergeCell ref="F96:H96"/>
    <mergeCell ref="I96:K96"/>
    <mergeCell ref="L96:N96"/>
    <mergeCell ref="B94:N94"/>
    <mergeCell ref="B47:N47"/>
    <mergeCell ref="B73:B74"/>
    <mergeCell ref="C73:E74"/>
    <mergeCell ref="F73:K73"/>
    <mergeCell ref="F74:H74"/>
    <mergeCell ref="I74:K74"/>
    <mergeCell ref="B51:B52"/>
    <mergeCell ref="C51:E52"/>
    <mergeCell ref="F52:H52"/>
    <mergeCell ref="I52:K52"/>
    <mergeCell ref="F51:K51"/>
    <mergeCell ref="O118:P118"/>
    <mergeCell ref="L64:N64"/>
    <mergeCell ref="L60:N60"/>
    <mergeCell ref="L53:N53"/>
    <mergeCell ref="L54:N54"/>
    <mergeCell ref="L55:N55"/>
    <mergeCell ref="L56:N56"/>
    <mergeCell ref="L57:N57"/>
    <mergeCell ref="L58:N58"/>
    <mergeCell ref="L59:N59"/>
    <mergeCell ref="L61:N61"/>
    <mergeCell ref="L62:N62"/>
    <mergeCell ref="Q118:R118"/>
    <mergeCell ref="E139:T139"/>
    <mergeCell ref="S140:T140"/>
    <mergeCell ref="B139:B140"/>
    <mergeCell ref="C139:D140"/>
    <mergeCell ref="M140:N140"/>
    <mergeCell ref="O140:P140"/>
    <mergeCell ref="E118:F118"/>
    <mergeCell ref="G118:H118"/>
    <mergeCell ref="I118:J118"/>
    <mergeCell ref="K118:L118"/>
    <mergeCell ref="M118:N118"/>
    <mergeCell ref="C117:D118"/>
    <mergeCell ref="F30:H30"/>
    <mergeCell ref="I30:K30"/>
    <mergeCell ref="L30:N30"/>
    <mergeCell ref="B2:Q4"/>
    <mergeCell ref="B6:Q6"/>
    <mergeCell ref="F7:Q7"/>
    <mergeCell ref="O8:Q8"/>
    <mergeCell ref="B25:Q25"/>
    <mergeCell ref="B7:B8"/>
    <mergeCell ref="C7:E8"/>
    <mergeCell ref="F8:H8"/>
    <mergeCell ref="I8:K8"/>
    <mergeCell ref="L8:N8"/>
    <mergeCell ref="B28:N28"/>
    <mergeCell ref="B29:B30"/>
    <mergeCell ref="C29:E30"/>
    <mergeCell ref="L63:N63"/>
    <mergeCell ref="L65:N65"/>
    <mergeCell ref="L66:N66"/>
    <mergeCell ref="L67:N67"/>
    <mergeCell ref="B157:N157"/>
    <mergeCell ref="B116:N116"/>
    <mergeCell ref="B138:N138"/>
    <mergeCell ref="E117:T117"/>
    <mergeCell ref="S118:T118"/>
    <mergeCell ref="B135:N135"/>
    <mergeCell ref="E140:F140"/>
    <mergeCell ref="G140:H140"/>
    <mergeCell ref="I140:J140"/>
    <mergeCell ref="K140:L140"/>
    <mergeCell ref="Q140:R140"/>
    <mergeCell ref="B117:B1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BE8A-3103-48FF-9BD8-7CA4CFCEC4F8}">
  <sheetPr codeName="Foglio7">
    <tabColor theme="1"/>
  </sheetPr>
  <dimension ref="B1:K13"/>
  <sheetViews>
    <sheetView workbookViewId="0">
      <selection activeCell="R2" sqref="R2"/>
    </sheetView>
  </sheetViews>
  <sheetFormatPr defaultRowHeight="14.25" x14ac:dyDescent="0.25"/>
  <cols>
    <col min="1" max="7" width="9.140625" style="34"/>
    <col min="8" max="8" width="13.7109375" style="34" customWidth="1"/>
    <col min="9" max="16384" width="9.140625" style="34"/>
  </cols>
  <sheetData>
    <row r="1" spans="2:11" s="5" customFormat="1" ht="44.25" customHeight="1" x14ac:dyDescent="0.25">
      <c r="B1" s="39" t="s">
        <v>123</v>
      </c>
    </row>
    <row r="2" spans="2:11" x14ac:dyDescent="0.25">
      <c r="B2" s="54"/>
      <c r="C2" s="54"/>
      <c r="D2" s="54"/>
      <c r="E2" s="54"/>
      <c r="F2" s="54"/>
      <c r="G2" s="54"/>
      <c r="H2" s="54"/>
    </row>
    <row r="3" spans="2:11" x14ac:dyDescent="0.25">
      <c r="B3" s="55" t="s">
        <v>124</v>
      </c>
      <c r="C3" s="54"/>
      <c r="D3" s="54"/>
      <c r="E3" s="54"/>
      <c r="F3" s="54"/>
      <c r="G3" s="54"/>
      <c r="H3" s="54"/>
    </row>
    <row r="4" spans="2:11" ht="32.25" customHeight="1" x14ac:dyDescent="0.25">
      <c r="B4" s="56" t="s">
        <v>125</v>
      </c>
      <c r="C4" s="54"/>
      <c r="D4" s="54"/>
      <c r="E4" s="54"/>
      <c r="F4" s="54"/>
      <c r="G4" s="54"/>
      <c r="H4" s="54"/>
    </row>
    <row r="5" spans="2:11" x14ac:dyDescent="0.25">
      <c r="B5" s="57" t="s">
        <v>126</v>
      </c>
      <c r="C5" s="54"/>
      <c r="D5" s="54"/>
      <c r="E5" s="54"/>
      <c r="F5" s="54"/>
      <c r="G5" s="54"/>
      <c r="H5" s="54"/>
    </row>
    <row r="6" spans="2:11" x14ac:dyDescent="0.25">
      <c r="B6" s="57" t="s">
        <v>127</v>
      </c>
      <c r="C6" s="54"/>
      <c r="D6" s="54"/>
      <c r="E6" s="54"/>
      <c r="F6" s="54"/>
      <c r="G6" s="54"/>
      <c r="H6" s="54"/>
    </row>
    <row r="7" spans="2:11" x14ac:dyDescent="0.25">
      <c r="B7" s="57" t="s">
        <v>128</v>
      </c>
      <c r="C7" s="54"/>
      <c r="D7" s="54"/>
      <c r="E7" s="54"/>
      <c r="F7" s="54"/>
      <c r="G7" s="54"/>
      <c r="H7" s="54"/>
    </row>
    <row r="8" spans="2:11" ht="34.5" customHeight="1" x14ac:dyDescent="0.25">
      <c r="B8" s="56" t="s">
        <v>129</v>
      </c>
      <c r="C8" s="54"/>
      <c r="D8" s="54"/>
      <c r="E8" s="54"/>
      <c r="F8" s="54"/>
      <c r="G8" s="54"/>
      <c r="H8" s="54"/>
    </row>
    <row r="9" spans="2:11" x14ac:dyDescent="0.25">
      <c r="B9" s="57" t="s">
        <v>130</v>
      </c>
      <c r="C9" s="54"/>
      <c r="D9" s="54"/>
      <c r="E9" s="54"/>
      <c r="F9" s="54"/>
      <c r="G9" s="54"/>
      <c r="H9" s="54"/>
    </row>
    <row r="10" spans="2:11" x14ac:dyDescent="0.25">
      <c r="B10" s="57" t="s">
        <v>131</v>
      </c>
      <c r="C10" s="54"/>
      <c r="D10" s="54"/>
      <c r="E10" s="54"/>
      <c r="F10" s="54"/>
      <c r="G10" s="54"/>
      <c r="H10" s="54"/>
      <c r="K10" s="34" t="s">
        <v>49</v>
      </c>
    </row>
    <row r="11" spans="2:11" x14ac:dyDescent="0.25">
      <c r="B11" s="57" t="s">
        <v>132</v>
      </c>
      <c r="C11" s="54"/>
      <c r="D11" s="54"/>
      <c r="E11" s="54"/>
      <c r="F11" s="54"/>
      <c r="G11" s="54"/>
      <c r="H11" s="54"/>
    </row>
    <row r="12" spans="2:11" x14ac:dyDescent="0.25">
      <c r="B12" s="57" t="s">
        <v>133</v>
      </c>
      <c r="C12" s="54"/>
      <c r="D12" s="54"/>
      <c r="E12" s="54"/>
      <c r="F12" s="54"/>
      <c r="G12" s="54"/>
      <c r="H12" s="54"/>
    </row>
    <row r="13" spans="2:11" x14ac:dyDescent="0.25">
      <c r="B13" s="54"/>
      <c r="C13" s="54"/>
      <c r="D13" s="54"/>
      <c r="E13" s="54"/>
      <c r="F13" s="54"/>
      <c r="G13" s="54"/>
      <c r="H13" s="54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A2BD-57D8-4B6D-929B-38043159FD35}">
  <sheetPr codeName="Foglio8">
    <tabColor theme="0"/>
    <pageSetUpPr fitToPage="1"/>
  </sheetPr>
  <dimension ref="B2:AA122"/>
  <sheetViews>
    <sheetView zoomScaleNormal="100" zoomScalePageLayoutView="125" workbookViewId="0">
      <selection activeCell="W12" sqref="W12"/>
    </sheetView>
  </sheetViews>
  <sheetFormatPr defaultColWidth="10" defaultRowHeight="12.75" x14ac:dyDescent="0.25"/>
  <cols>
    <col min="1" max="1" width="4.7109375" style="17" customWidth="1"/>
    <col min="2" max="2" width="21.5703125" style="17" customWidth="1"/>
    <col min="3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7" width="10" style="8"/>
    <col min="28" max="28" width="10" style="17"/>
    <col min="29" max="29" width="8.7109375" style="17" customWidth="1"/>
    <col min="30" max="31" width="10" style="17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2" spans="2:27" ht="15" customHeight="1" x14ac:dyDescent="0.25">
      <c r="B2" s="145" t="s">
        <v>179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  <c r="AA2" s="79"/>
    </row>
    <row r="3" spans="2:27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  <c r="AA3" s="79"/>
    </row>
    <row r="4" spans="2:27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  <c r="AA4" s="79"/>
    </row>
    <row r="5" spans="2:27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V5" s="79"/>
      <c r="W5" s="79"/>
      <c r="X5" s="79"/>
      <c r="Y5" s="79"/>
      <c r="Z5" s="79"/>
      <c r="AA5" s="79"/>
    </row>
    <row r="6" spans="2:27" s="65" customFormat="1" ht="24.95" customHeight="1" x14ac:dyDescent="0.25">
      <c r="B6" s="63" t="s">
        <v>196</v>
      </c>
      <c r="C6" s="64"/>
      <c r="D6" s="64"/>
      <c r="E6" s="64"/>
      <c r="F6" s="64"/>
      <c r="G6" s="64"/>
      <c r="H6" s="64"/>
      <c r="I6" s="64"/>
      <c r="J6" s="64"/>
      <c r="V6" s="99"/>
      <c r="W6" s="99"/>
      <c r="X6" s="99"/>
      <c r="Y6" s="99"/>
      <c r="Z6" s="99"/>
      <c r="AA6" s="99"/>
    </row>
    <row r="7" spans="2:27" ht="15" customHeight="1" x14ac:dyDescent="0.25">
      <c r="B7" s="146" t="s">
        <v>64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V7" s="79" t="s">
        <v>34</v>
      </c>
      <c r="W7" s="79"/>
      <c r="X7" s="79"/>
      <c r="Y7" s="79"/>
      <c r="Z7" s="79"/>
      <c r="AA7" s="79"/>
    </row>
    <row r="8" spans="2:27" ht="27" customHeight="1" x14ac:dyDescent="0.25">
      <c r="B8" s="147"/>
      <c r="C8" s="153"/>
      <c r="D8" s="153"/>
      <c r="E8" s="151" t="s">
        <v>65</v>
      </c>
      <c r="F8" s="151"/>
      <c r="G8" s="151" t="s">
        <v>66</v>
      </c>
      <c r="H8" s="151"/>
      <c r="I8" s="155" t="s">
        <v>67</v>
      </c>
      <c r="J8" s="155"/>
      <c r="K8" s="154"/>
      <c r="L8" s="154"/>
      <c r="V8" s="79"/>
      <c r="W8" s="79"/>
      <c r="X8" s="79"/>
      <c r="Y8" s="79"/>
      <c r="Z8" s="79"/>
      <c r="AA8" s="79"/>
    </row>
    <row r="9" spans="2:27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76"/>
      <c r="L9" s="77"/>
      <c r="V9" s="79"/>
      <c r="W9" s="125" t="s">
        <v>68</v>
      </c>
      <c r="X9" s="125" t="s">
        <v>66</v>
      </c>
      <c r="Y9" s="125" t="s">
        <v>67</v>
      </c>
      <c r="Z9" s="125"/>
      <c r="AA9" s="79"/>
    </row>
    <row r="10" spans="2:27" x14ac:dyDescent="0.25">
      <c r="B10" s="17" t="s">
        <v>3</v>
      </c>
      <c r="C10" s="26">
        <f>$G$42</f>
        <v>64281</v>
      </c>
      <c r="D10" s="27">
        <v>1</v>
      </c>
      <c r="E10" s="26">
        <f>$G$39</f>
        <v>20807</v>
      </c>
      <c r="F10" s="18">
        <f>E10/$C$10</f>
        <v>0.32368818157776014</v>
      </c>
      <c r="G10" s="26">
        <f>$G$40</f>
        <v>35517</v>
      </c>
      <c r="H10" s="18">
        <f>G10/$C$10</f>
        <v>0.55252718532692402</v>
      </c>
      <c r="I10" s="26">
        <f>$G$41</f>
        <v>7957</v>
      </c>
      <c r="J10" s="18">
        <f>I10/$C$10</f>
        <v>0.12378463309531589</v>
      </c>
      <c r="K10" s="10"/>
      <c r="L10" s="20"/>
      <c r="N10" s="17" t="s">
        <v>52</v>
      </c>
      <c r="V10" s="79" t="s">
        <v>4</v>
      </c>
      <c r="W10" s="126">
        <f>$E$11</f>
        <v>3664</v>
      </c>
      <c r="X10" s="126">
        <f>$G$11</f>
        <v>7115</v>
      </c>
      <c r="Y10" s="126">
        <f>$I$11</f>
        <v>994</v>
      </c>
      <c r="Z10" s="126"/>
      <c r="AA10" s="79"/>
    </row>
    <row r="11" spans="2:27" x14ac:dyDescent="0.25">
      <c r="B11" s="17" t="s">
        <v>4</v>
      </c>
      <c r="C11" s="26">
        <f>$G$56</f>
        <v>11773</v>
      </c>
      <c r="D11" s="29">
        <v>1</v>
      </c>
      <c r="E11" s="26">
        <f>$G$53</f>
        <v>3664</v>
      </c>
      <c r="F11" s="16">
        <f>E11/$C$11</f>
        <v>0.3112205894844135</v>
      </c>
      <c r="G11" s="26">
        <f>$G$54</f>
        <v>7115</v>
      </c>
      <c r="H11" s="16">
        <f>G11/$C$11</f>
        <v>0.60434893400152889</v>
      </c>
      <c r="I11" s="26">
        <f>$G$55</f>
        <v>994</v>
      </c>
      <c r="J11" s="16">
        <f>I11/$C$11</f>
        <v>8.4430476514057592E-2</v>
      </c>
      <c r="K11" s="10"/>
      <c r="L11" s="20"/>
      <c r="V11" s="79"/>
      <c r="W11" s="79"/>
      <c r="X11" s="79"/>
      <c r="Y11" s="79"/>
      <c r="Z11" s="79"/>
      <c r="AA11" s="79"/>
    </row>
    <row r="12" spans="2:27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1"/>
      <c r="L12" s="11"/>
      <c r="V12" s="79"/>
      <c r="W12" s="79"/>
      <c r="X12" s="79"/>
      <c r="Y12" s="79"/>
      <c r="Z12" s="79"/>
      <c r="AA12" s="79"/>
    </row>
    <row r="13" spans="2:27" ht="15" customHeight="1" x14ac:dyDescent="0.25">
      <c r="B13" s="17" t="s">
        <v>53</v>
      </c>
      <c r="C13" s="26">
        <f>$G$70</f>
        <v>2165</v>
      </c>
      <c r="D13" s="27">
        <v>1</v>
      </c>
      <c r="E13" s="26">
        <f>$G$67</f>
        <v>594</v>
      </c>
      <c r="F13" s="18">
        <f>E13/$C$13</f>
        <v>0.27436489607390302</v>
      </c>
      <c r="G13" s="26">
        <f>$G$68</f>
        <v>1405</v>
      </c>
      <c r="H13" s="18">
        <f>G13/$C$13</f>
        <v>0.64896073903002305</v>
      </c>
      <c r="I13" s="26">
        <f>$G$69</f>
        <v>166</v>
      </c>
      <c r="J13" s="18">
        <f>I13/$C$13</f>
        <v>7.6674364896073904E-2</v>
      </c>
      <c r="K13" s="10"/>
      <c r="L13" s="20"/>
    </row>
    <row r="14" spans="2:27" x14ac:dyDescent="0.25">
      <c r="B14" s="17" t="s">
        <v>5</v>
      </c>
      <c r="C14" s="26">
        <f>$G$84</f>
        <v>5403</v>
      </c>
      <c r="D14" s="27">
        <v>1</v>
      </c>
      <c r="E14" s="26">
        <f>$G$81</f>
        <v>1759</v>
      </c>
      <c r="F14" s="18">
        <f>E14/$C$14</f>
        <v>0.32555987414399407</v>
      </c>
      <c r="G14" s="26">
        <f>$G$82</f>
        <v>3181</v>
      </c>
      <c r="H14" s="18">
        <f>G14/$C$14</f>
        <v>0.5887469924116232</v>
      </c>
      <c r="I14" s="26">
        <f>$G$83</f>
        <v>463</v>
      </c>
      <c r="J14" s="18">
        <f>I14/$C$14</f>
        <v>8.5693133444382744E-2</v>
      </c>
      <c r="K14" s="10"/>
      <c r="L14" s="20"/>
      <c r="P14" s="17" t="s">
        <v>49</v>
      </c>
      <c r="R14" s="17" t="s">
        <v>8</v>
      </c>
    </row>
    <row r="15" spans="2:27" x14ac:dyDescent="0.25">
      <c r="B15" s="17" t="s">
        <v>6</v>
      </c>
      <c r="C15" s="26">
        <f>$G$98</f>
        <v>1888</v>
      </c>
      <c r="D15" s="27">
        <v>1</v>
      </c>
      <c r="E15" s="26">
        <f>$G$95</f>
        <v>540</v>
      </c>
      <c r="F15" s="18">
        <f>E15/$C$15</f>
        <v>0.28601694915254239</v>
      </c>
      <c r="G15" s="26">
        <f>$G$96</f>
        <v>1196</v>
      </c>
      <c r="H15" s="18">
        <f>G15/$C$15</f>
        <v>0.63347457627118642</v>
      </c>
      <c r="I15" s="26">
        <f>$G$97</f>
        <v>152</v>
      </c>
      <c r="J15" s="18">
        <f>I15/$C$15</f>
        <v>8.050847457627118E-2</v>
      </c>
      <c r="K15" s="10"/>
      <c r="L15" s="20"/>
    </row>
    <row r="16" spans="2:27" x14ac:dyDescent="0.25">
      <c r="B16" s="70" t="s">
        <v>7</v>
      </c>
      <c r="C16" s="28">
        <f>$G$112</f>
        <v>2317</v>
      </c>
      <c r="D16" s="29">
        <v>1</v>
      </c>
      <c r="E16" s="28">
        <f>$G$109</f>
        <v>771</v>
      </c>
      <c r="F16" s="16">
        <f>E16/$C$16</f>
        <v>0.3327578765645231</v>
      </c>
      <c r="G16" s="28">
        <f>$G$110</f>
        <v>1333</v>
      </c>
      <c r="H16" s="16">
        <f>G16/$C$16</f>
        <v>0.57531290461804052</v>
      </c>
      <c r="I16" s="28">
        <f>$G$111</f>
        <v>213</v>
      </c>
      <c r="J16" s="16">
        <f>I16/$C$16</f>
        <v>9.1929218817436334E-2</v>
      </c>
      <c r="K16" s="10"/>
      <c r="L16" s="20"/>
    </row>
    <row r="17" spans="2:27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</row>
    <row r="20" spans="2:27" s="73" customFormat="1" ht="24.95" customHeight="1" x14ac:dyDescent="0.25">
      <c r="B20" s="63" t="s">
        <v>217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 t="s">
        <v>49</v>
      </c>
      <c r="W20" s="25"/>
      <c r="X20" s="25"/>
      <c r="Y20" s="25"/>
      <c r="Z20" s="25"/>
      <c r="AA20" s="25"/>
    </row>
    <row r="21" spans="2:27" ht="15" customHeight="1" x14ac:dyDescent="0.25">
      <c r="B21" s="146" t="s">
        <v>64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</row>
    <row r="22" spans="2:27" ht="24.75" customHeight="1" x14ac:dyDescent="0.25">
      <c r="B22" s="147"/>
      <c r="C22" s="149"/>
      <c r="D22" s="149"/>
      <c r="E22" s="149"/>
      <c r="F22" s="151" t="s">
        <v>65</v>
      </c>
      <c r="G22" s="151"/>
      <c r="H22" s="151"/>
      <c r="I22" s="151" t="s">
        <v>66</v>
      </c>
      <c r="J22" s="151"/>
      <c r="K22" s="151"/>
      <c r="L22" s="151" t="s">
        <v>67</v>
      </c>
      <c r="M22" s="151"/>
      <c r="N22" s="151"/>
      <c r="O22" s="154"/>
      <c r="P22" s="154"/>
      <c r="Q22" s="154"/>
    </row>
    <row r="23" spans="2:27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76"/>
      <c r="P23" s="77"/>
      <c r="Q23" s="77"/>
      <c r="W23" s="8" t="s">
        <v>52</v>
      </c>
    </row>
    <row r="24" spans="2:27" x14ac:dyDescent="0.25">
      <c r="B24" s="17" t="s">
        <v>3</v>
      </c>
      <c r="C24" s="26">
        <f>$G$42</f>
        <v>64281</v>
      </c>
      <c r="D24" s="31">
        <f>G42-F42</f>
        <v>7180</v>
      </c>
      <c r="E24" s="19">
        <f>(G42-F42)/E42</f>
        <v>0.1531471962118465</v>
      </c>
      <c r="F24" s="26">
        <f>$G$39</f>
        <v>20807</v>
      </c>
      <c r="G24" s="31">
        <f>G39-F39</f>
        <v>1299</v>
      </c>
      <c r="H24" s="19">
        <f>(G39-F39)/F39</f>
        <v>6.6588066434283374E-2</v>
      </c>
      <c r="I24" s="26">
        <f>$G$40</f>
        <v>35517</v>
      </c>
      <c r="J24" s="31">
        <f>G40-F40</f>
        <v>5202</v>
      </c>
      <c r="K24" s="19">
        <f>(G40-F40)/F40</f>
        <v>0.17159821870361208</v>
      </c>
      <c r="L24" s="26">
        <f>$G$41</f>
        <v>7957</v>
      </c>
      <c r="M24" s="31">
        <f>G41-F41</f>
        <v>679</v>
      </c>
      <c r="N24" s="19">
        <f>(G41-F41)/F41</f>
        <v>9.3294861225611425E-2</v>
      </c>
      <c r="O24" s="11"/>
      <c r="P24" s="31"/>
      <c r="Q24" s="19"/>
    </row>
    <row r="25" spans="2:27" x14ac:dyDescent="0.25">
      <c r="B25" s="17" t="s">
        <v>4</v>
      </c>
      <c r="C25" s="26">
        <f>$G$56</f>
        <v>11773</v>
      </c>
      <c r="D25" s="31">
        <f>G56-F56</f>
        <v>956</v>
      </c>
      <c r="E25" s="19">
        <f>(G56-F56)/F56</f>
        <v>8.8379402791901637E-2</v>
      </c>
      <c r="F25" s="26">
        <f>$G$53</f>
        <v>3664</v>
      </c>
      <c r="G25" s="31">
        <f>G53-F53</f>
        <v>40</v>
      </c>
      <c r="H25" s="19">
        <f>(G53-F53)/F53</f>
        <v>1.1037527593818985E-2</v>
      </c>
      <c r="I25" s="26">
        <f>$G$54</f>
        <v>7115</v>
      </c>
      <c r="J25" s="31">
        <f>G54-F54</f>
        <v>881</v>
      </c>
      <c r="K25" s="19">
        <f>(G54-F54)/F54</f>
        <v>0.14132178376644208</v>
      </c>
      <c r="L25" s="26">
        <f>$G$55</f>
        <v>994</v>
      </c>
      <c r="M25" s="31">
        <f>G55-F55</f>
        <v>35</v>
      </c>
      <c r="N25" s="19">
        <f>(G55-F55)/F55</f>
        <v>3.6496350364963501E-2</v>
      </c>
      <c r="O25" s="11"/>
      <c r="P25" s="31"/>
      <c r="Q25" s="19"/>
    </row>
    <row r="26" spans="2:27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1"/>
      <c r="P26" s="11"/>
      <c r="Q26" s="11"/>
    </row>
    <row r="27" spans="2:27" ht="15" customHeight="1" x14ac:dyDescent="0.25">
      <c r="B27" s="17" t="s">
        <v>53</v>
      </c>
      <c r="C27" s="26">
        <f>$G$70</f>
        <v>2165</v>
      </c>
      <c r="D27" s="31">
        <f>G70-F70</f>
        <v>288</v>
      </c>
      <c r="E27" s="19">
        <f>(G70-F70)/F70</f>
        <v>0.15343633457645178</v>
      </c>
      <c r="F27" s="26">
        <f>$G$67</f>
        <v>594</v>
      </c>
      <c r="G27" s="31">
        <f>G67-F67</f>
        <v>3</v>
      </c>
      <c r="H27" s="19">
        <f>(G67-F67)/F67</f>
        <v>5.076142131979695E-3</v>
      </c>
      <c r="I27" s="26">
        <f>$G$68</f>
        <v>1405</v>
      </c>
      <c r="J27" s="31">
        <f>G68-F68</f>
        <v>256</v>
      </c>
      <c r="K27" s="19">
        <f>(G68-F68)/F68</f>
        <v>0.22280243690165361</v>
      </c>
      <c r="L27" s="26">
        <f>$G$69</f>
        <v>166</v>
      </c>
      <c r="M27" s="31">
        <f>G69-F69</f>
        <v>29</v>
      </c>
      <c r="N27" s="19">
        <f>(G69-F69)/F69</f>
        <v>0.21167883211678831</v>
      </c>
      <c r="O27" s="11"/>
      <c r="P27" s="31"/>
      <c r="Q27" s="19"/>
    </row>
    <row r="28" spans="2:27" x14ac:dyDescent="0.25">
      <c r="B28" s="17" t="s">
        <v>5</v>
      </c>
      <c r="C28" s="26">
        <f>$G$84</f>
        <v>5403</v>
      </c>
      <c r="D28" s="31">
        <f>G84-F84</f>
        <v>300</v>
      </c>
      <c r="E28" s="19">
        <f>(G84-F84)/F84</f>
        <v>5.8788947677836566E-2</v>
      </c>
      <c r="F28" s="26">
        <f>$G$81</f>
        <v>1759</v>
      </c>
      <c r="G28" s="31">
        <f>G81-F81</f>
        <v>7</v>
      </c>
      <c r="H28" s="19">
        <f>(G81-F81)/F81</f>
        <v>3.9954337899543377E-3</v>
      </c>
      <c r="I28" s="26">
        <f>$G$82</f>
        <v>3181</v>
      </c>
      <c r="J28" s="31">
        <f>G82-F82</f>
        <v>314</v>
      </c>
      <c r="K28" s="19">
        <f>(G82-F82)/F82</f>
        <v>0.10952214858737357</v>
      </c>
      <c r="L28" s="26">
        <f>$G$83</f>
        <v>463</v>
      </c>
      <c r="M28" s="31">
        <f>G83-F83</f>
        <v>-21</v>
      </c>
      <c r="N28" s="19">
        <f>(G83-F83)/F83</f>
        <v>-4.3388429752066117E-2</v>
      </c>
      <c r="O28" s="11"/>
      <c r="P28" s="31"/>
      <c r="Q28" s="19"/>
    </row>
    <row r="29" spans="2:27" x14ac:dyDescent="0.25">
      <c r="B29" s="17" t="s">
        <v>6</v>
      </c>
      <c r="C29" s="26">
        <f>$G$98</f>
        <v>1888</v>
      </c>
      <c r="D29" s="31">
        <f>G98-F98</f>
        <v>289</v>
      </c>
      <c r="E29" s="19">
        <f>(G98-F98)/F98</f>
        <v>0.1807379612257661</v>
      </c>
      <c r="F29" s="26">
        <f>$G$95</f>
        <v>540</v>
      </c>
      <c r="G29" s="31">
        <f>G95-F95</f>
        <v>72</v>
      </c>
      <c r="H29" s="19">
        <f>(G95-F95)/F95</f>
        <v>0.15384615384615385</v>
      </c>
      <c r="I29" s="26">
        <f>$G$96</f>
        <v>1196</v>
      </c>
      <c r="J29" s="31">
        <f>G96-F96</f>
        <v>207</v>
      </c>
      <c r="K29" s="19">
        <f>(G96-F96)/F96</f>
        <v>0.20930232558139536</v>
      </c>
      <c r="L29" s="26">
        <f>$G$97</f>
        <v>152</v>
      </c>
      <c r="M29" s="31">
        <f>G97-F97</f>
        <v>10</v>
      </c>
      <c r="N29" s="19">
        <f>(G97-F97)/F97</f>
        <v>7.0422535211267609E-2</v>
      </c>
      <c r="O29" s="11"/>
      <c r="P29" s="31"/>
      <c r="Q29" s="19"/>
    </row>
    <row r="30" spans="2:27" x14ac:dyDescent="0.25">
      <c r="B30" s="70" t="s">
        <v>7</v>
      </c>
      <c r="C30" s="28">
        <f>$G$112</f>
        <v>2317</v>
      </c>
      <c r="D30" s="31">
        <f>G112-F112</f>
        <v>79</v>
      </c>
      <c r="E30" s="19">
        <f>(G112-F112)/F112</f>
        <v>3.5299374441465595E-2</v>
      </c>
      <c r="F30" s="28">
        <f>$G$109</f>
        <v>771</v>
      </c>
      <c r="G30" s="31">
        <f>G109-F109</f>
        <v>-42</v>
      </c>
      <c r="H30" s="19">
        <f>(G109-F109)/F109</f>
        <v>-5.1660516605166053E-2</v>
      </c>
      <c r="I30" s="28">
        <f>$G$110</f>
        <v>1333</v>
      </c>
      <c r="J30" s="31">
        <f>G110-F110</f>
        <v>104</v>
      </c>
      <c r="K30" s="19">
        <f>(G110-F110)/F110</f>
        <v>8.462164361269324E-2</v>
      </c>
      <c r="L30" s="28">
        <f>$G$111</f>
        <v>213</v>
      </c>
      <c r="M30" s="74">
        <f>G111-F111</f>
        <v>17</v>
      </c>
      <c r="N30" s="16">
        <f>(G111-F111)/F111</f>
        <v>8.673469387755102E-2</v>
      </c>
      <c r="O30" s="11"/>
      <c r="P30" s="31"/>
      <c r="Q30" s="19"/>
      <c r="S30" s="17" t="s">
        <v>8</v>
      </c>
    </row>
    <row r="31" spans="2:27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</row>
    <row r="33" spans="2:20" x14ac:dyDescent="0.25">
      <c r="B33" s="145" t="s">
        <v>258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</row>
    <row r="34" spans="2:20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7" spans="2:20" s="8" customFormat="1" ht="24.95" customHeight="1" x14ac:dyDescent="0.25">
      <c r="B37" s="1" t="s">
        <v>293</v>
      </c>
    </row>
    <row r="38" spans="2:20" s="8" customFormat="1" ht="25.5" x14ac:dyDescent="0.25">
      <c r="B38" s="9" t="s">
        <v>10</v>
      </c>
      <c r="C38" s="105">
        <v>2018</v>
      </c>
      <c r="D38" s="105">
        <v>2019</v>
      </c>
      <c r="E38" s="105">
        <v>2020</v>
      </c>
      <c r="F38" s="105">
        <v>2021</v>
      </c>
      <c r="G38" s="105">
        <v>2022</v>
      </c>
      <c r="H38" s="106" t="s">
        <v>171</v>
      </c>
      <c r="I38" s="106" t="s">
        <v>172</v>
      </c>
    </row>
    <row r="39" spans="2:20" s="8" customFormat="1" x14ac:dyDescent="0.25">
      <c r="B39" s="8" t="s">
        <v>65</v>
      </c>
      <c r="C39" s="104">
        <f>'[1]2. Rete distributiva'!C4</f>
        <v>18595</v>
      </c>
      <c r="D39" s="104">
        <f>'[1]2. Rete distributiva'!D4</f>
        <v>17952</v>
      </c>
      <c r="E39" s="104">
        <f>'[1]2. Rete distributiva'!E4</f>
        <v>15776</v>
      </c>
      <c r="F39" s="104">
        <f>'[1]2. Rete distributiva'!F4</f>
        <v>19508</v>
      </c>
      <c r="G39" s="104">
        <f>'[1]2. Rete distributiva'!G4</f>
        <v>20807</v>
      </c>
      <c r="H39" s="107">
        <f>G39-C39</f>
        <v>2212</v>
      </c>
      <c r="I39" s="108">
        <f>(G39-C39)/C39</f>
        <v>0.1189567087926862</v>
      </c>
    </row>
    <row r="40" spans="2:20" s="8" customFormat="1" x14ac:dyDescent="0.25">
      <c r="B40" s="8" t="s">
        <v>66</v>
      </c>
      <c r="C40" s="104">
        <f>'[1]2. Rete distributiva'!C5</f>
        <v>33438</v>
      </c>
      <c r="D40" s="104">
        <f>'[1]2. Rete distributiva'!D5</f>
        <v>32927</v>
      </c>
      <c r="E40" s="104">
        <f>'[1]2. Rete distributiva'!E5</f>
        <v>24983</v>
      </c>
      <c r="F40" s="104">
        <f>'[1]2. Rete distributiva'!F5</f>
        <v>30315</v>
      </c>
      <c r="G40" s="104">
        <f>'[1]2. Rete distributiva'!G5</f>
        <v>35517</v>
      </c>
      <c r="H40" s="107">
        <f>G40-C40</f>
        <v>2079</v>
      </c>
      <c r="I40" s="108">
        <f>(G40-C40)/C40</f>
        <v>6.2174771218374301E-2</v>
      </c>
    </row>
    <row r="41" spans="2:20" s="8" customFormat="1" x14ac:dyDescent="0.25">
      <c r="B41" s="8" t="s">
        <v>67</v>
      </c>
      <c r="C41" s="104">
        <f>'[1]2. Rete distributiva'!C6</f>
        <v>8060</v>
      </c>
      <c r="D41" s="104">
        <f>'[1]2. Rete distributiva'!D6</f>
        <v>7596</v>
      </c>
      <c r="E41" s="104">
        <f>'[1]2. Rete distributiva'!E6</f>
        <v>6124</v>
      </c>
      <c r="F41" s="104">
        <f>'[1]2. Rete distributiva'!F6</f>
        <v>7278</v>
      </c>
      <c r="G41" s="104">
        <f>'[1]2. Rete distributiva'!G6</f>
        <v>7957</v>
      </c>
      <c r="H41" s="107">
        <f>G41-C41</f>
        <v>-103</v>
      </c>
      <c r="I41" s="108">
        <f>(G41-C41)/C41</f>
        <v>-1.2779156327543425E-2</v>
      </c>
    </row>
    <row r="42" spans="2:20" s="8" customFormat="1" x14ac:dyDescent="0.25">
      <c r="B42" s="109" t="s">
        <v>69</v>
      </c>
      <c r="C42" s="110">
        <f>SUM(C39:C41)</f>
        <v>60093</v>
      </c>
      <c r="D42" s="110">
        <f t="shared" ref="D42:E42" si="0">SUM(D39:D41)</f>
        <v>58475</v>
      </c>
      <c r="E42" s="110">
        <f t="shared" si="0"/>
        <v>46883</v>
      </c>
      <c r="F42" s="110">
        <f>SUM(F39:F41)</f>
        <v>57101</v>
      </c>
      <c r="G42" s="110">
        <f>SUM(G39:G41)</f>
        <v>64281</v>
      </c>
      <c r="H42" s="111">
        <f>G42-C42</f>
        <v>4188</v>
      </c>
      <c r="I42" s="112">
        <f>(G42-C42)/C42</f>
        <v>6.9691977434975794E-2</v>
      </c>
    </row>
    <row r="43" spans="2:20" s="8" customFormat="1" ht="24.95" customHeight="1" x14ac:dyDescent="0.2">
      <c r="B43" s="21" t="s">
        <v>47</v>
      </c>
      <c r="C43" s="113"/>
      <c r="D43" s="113"/>
      <c r="E43" s="113"/>
      <c r="G43" s="113"/>
      <c r="H43" s="114"/>
      <c r="I43" s="115"/>
    </row>
    <row r="44" spans="2:20" s="8" customFormat="1" x14ac:dyDescent="0.25">
      <c r="B44" s="79"/>
      <c r="C44" s="128"/>
      <c r="D44" s="128"/>
      <c r="E44" s="128"/>
      <c r="F44" s="79"/>
      <c r="G44" s="128"/>
      <c r="H44" s="107"/>
      <c r="I44" s="108"/>
    </row>
    <row r="45" spans="2:20" s="8" customFormat="1" x14ac:dyDescent="0.25">
      <c r="B45" s="79"/>
      <c r="C45" s="125">
        <v>2018</v>
      </c>
      <c r="D45" s="125">
        <v>2019</v>
      </c>
      <c r="E45" s="125">
        <v>2020</v>
      </c>
      <c r="F45" s="125">
        <v>2021</v>
      </c>
      <c r="G45" s="125">
        <v>2022</v>
      </c>
      <c r="H45" s="107"/>
      <c r="I45" s="108"/>
    </row>
    <row r="46" spans="2:20" s="8" customFormat="1" x14ac:dyDescent="0.25">
      <c r="B46" s="79" t="s">
        <v>65</v>
      </c>
      <c r="C46" s="126">
        <f>C39/$C$39*100</f>
        <v>100</v>
      </c>
      <c r="D46" s="126">
        <f t="shared" ref="D46:E46" si="1">D39/$C$39*100</f>
        <v>96.542081204624893</v>
      </c>
      <c r="E46" s="126">
        <f t="shared" si="1"/>
        <v>84.840010755579456</v>
      </c>
      <c r="F46" s="126">
        <f>F39/$C$39*100</f>
        <v>104.90992202204895</v>
      </c>
      <c r="G46" s="126">
        <f>G39/$C$39*100</f>
        <v>111.89567087926862</v>
      </c>
      <c r="H46" s="107"/>
      <c r="I46" s="108"/>
    </row>
    <row r="47" spans="2:20" s="8" customFormat="1" x14ac:dyDescent="0.25">
      <c r="B47" s="79" t="s">
        <v>66</v>
      </c>
      <c r="C47" s="126">
        <f>C40/$C$40*100</f>
        <v>100</v>
      </c>
      <c r="D47" s="126">
        <f t="shared" ref="D47:E47" si="2">D40/$C$40*100</f>
        <v>98.47179855254501</v>
      </c>
      <c r="E47" s="126">
        <f t="shared" si="2"/>
        <v>74.71439679406663</v>
      </c>
      <c r="F47" s="126">
        <f>F40/$C$40*100</f>
        <v>90.660326574555896</v>
      </c>
      <c r="G47" s="126">
        <f>G40/$C$40*100</f>
        <v>106.21747712183742</v>
      </c>
      <c r="H47" s="107"/>
      <c r="I47" s="108"/>
    </row>
    <row r="48" spans="2:20" s="8" customFormat="1" x14ac:dyDescent="0.25">
      <c r="B48" s="79" t="s">
        <v>67</v>
      </c>
      <c r="C48" s="126">
        <f>C41/$C$41*100</f>
        <v>100</v>
      </c>
      <c r="D48" s="126">
        <f t="shared" ref="D48:E48" si="3">D41/$C$41*100</f>
        <v>94.24317617866005</v>
      </c>
      <c r="E48" s="126">
        <f t="shared" si="3"/>
        <v>75.980148883374682</v>
      </c>
      <c r="F48" s="126">
        <f>F41/$C$41*100</f>
        <v>90.297766749379647</v>
      </c>
      <c r="G48" s="126">
        <f>G41/$C$41*100</f>
        <v>98.722084367245657</v>
      </c>
      <c r="H48" s="107"/>
      <c r="I48" s="108"/>
    </row>
    <row r="49" spans="2:9" s="8" customFormat="1" x14ac:dyDescent="0.2">
      <c r="B49" s="7"/>
      <c r="C49" s="117"/>
      <c r="D49" s="117"/>
      <c r="E49" s="117"/>
      <c r="G49" s="117"/>
      <c r="H49" s="107"/>
      <c r="I49" s="108"/>
    </row>
    <row r="50" spans="2:9" s="8" customFormat="1" x14ac:dyDescent="0.25">
      <c r="H50" s="103"/>
      <c r="I50" s="103"/>
    </row>
    <row r="51" spans="2:9" s="8" customFormat="1" ht="24.95" customHeight="1" x14ac:dyDescent="0.25">
      <c r="B51" s="1" t="s">
        <v>294</v>
      </c>
      <c r="H51" s="103"/>
      <c r="I51" s="103"/>
    </row>
    <row r="52" spans="2:9" s="8" customFormat="1" ht="25.5" x14ac:dyDescent="0.25">
      <c r="B52" s="9" t="s">
        <v>15</v>
      </c>
      <c r="C52" s="105">
        <v>2018</v>
      </c>
      <c r="D52" s="105">
        <v>2019</v>
      </c>
      <c r="E52" s="105">
        <v>2020</v>
      </c>
      <c r="F52" s="105">
        <v>2021</v>
      </c>
      <c r="G52" s="105">
        <v>2022</v>
      </c>
      <c r="H52" s="106" t="s">
        <v>171</v>
      </c>
      <c r="I52" s="106" t="s">
        <v>172</v>
      </c>
    </row>
    <row r="53" spans="2:9" s="8" customFormat="1" x14ac:dyDescent="0.25">
      <c r="B53" s="8" t="s">
        <v>65</v>
      </c>
      <c r="C53" s="104">
        <f>'[1]2. Rete distributiva'!C13</f>
        <v>3392</v>
      </c>
      <c r="D53" s="104">
        <f>'[1]2. Rete distributiva'!D13</f>
        <v>3137</v>
      </c>
      <c r="E53" s="104">
        <f>'[1]2. Rete distributiva'!E13</f>
        <v>2609</v>
      </c>
      <c r="F53" s="104">
        <f>'[1]2. Rete distributiva'!F13</f>
        <v>3624</v>
      </c>
      <c r="G53" s="104">
        <f>'[1]2. Rete distributiva'!G13</f>
        <v>3664</v>
      </c>
      <c r="H53" s="107">
        <f>G53-C53</f>
        <v>272</v>
      </c>
      <c r="I53" s="108">
        <f>(G53-C53)/C53</f>
        <v>8.0188679245283015E-2</v>
      </c>
    </row>
    <row r="54" spans="2:9" s="8" customFormat="1" x14ac:dyDescent="0.25">
      <c r="B54" s="8" t="s">
        <v>66</v>
      </c>
      <c r="C54" s="104">
        <f>'[1]2. Rete distributiva'!C14</f>
        <v>7146</v>
      </c>
      <c r="D54" s="104">
        <f>'[1]2. Rete distributiva'!D14</f>
        <v>6352</v>
      </c>
      <c r="E54" s="104">
        <f>'[1]2. Rete distributiva'!E14</f>
        <v>5067</v>
      </c>
      <c r="F54" s="104">
        <f>'[1]2. Rete distributiva'!F14</f>
        <v>6234</v>
      </c>
      <c r="G54" s="104">
        <f>'[1]2. Rete distributiva'!G14</f>
        <v>7115</v>
      </c>
      <c r="H54" s="107">
        <f>G54-C54</f>
        <v>-31</v>
      </c>
      <c r="I54" s="108">
        <f>(G54-C54)/C54</f>
        <v>-4.3380912398544641E-3</v>
      </c>
    </row>
    <row r="55" spans="2:9" s="8" customFormat="1" x14ac:dyDescent="0.25">
      <c r="B55" s="8" t="s">
        <v>67</v>
      </c>
      <c r="C55" s="104">
        <f>'[1]2. Rete distributiva'!C15</f>
        <v>1171</v>
      </c>
      <c r="D55" s="104">
        <f>'[1]2. Rete distributiva'!D15</f>
        <v>1218</v>
      </c>
      <c r="E55" s="104">
        <f>'[1]2. Rete distributiva'!E15</f>
        <v>849</v>
      </c>
      <c r="F55" s="104">
        <f>'[1]2. Rete distributiva'!F15</f>
        <v>959</v>
      </c>
      <c r="G55" s="104">
        <f>'[1]2. Rete distributiva'!G15</f>
        <v>994</v>
      </c>
      <c r="H55" s="107">
        <f>G55-C55</f>
        <v>-177</v>
      </c>
      <c r="I55" s="108">
        <f>(G55-C55)/C55</f>
        <v>-0.15115286080273271</v>
      </c>
    </row>
    <row r="56" spans="2:9" s="8" customFormat="1" x14ac:dyDescent="0.25">
      <c r="B56" s="109" t="s">
        <v>69</v>
      </c>
      <c r="C56" s="110">
        <f>SUM(C53:C55)</f>
        <v>11709</v>
      </c>
      <c r="D56" s="110">
        <f t="shared" ref="D56:E56" si="4">SUM(D53:D55)</f>
        <v>10707</v>
      </c>
      <c r="E56" s="110">
        <f t="shared" si="4"/>
        <v>8525</v>
      </c>
      <c r="F56" s="110">
        <f>SUM(F53:F55)</f>
        <v>10817</v>
      </c>
      <c r="G56" s="110">
        <f>SUM(G53:G55)</f>
        <v>11773</v>
      </c>
      <c r="H56" s="111">
        <f>G56-C56</f>
        <v>64</v>
      </c>
      <c r="I56" s="112">
        <f>(G56-C56)/C56</f>
        <v>5.4658809462806391E-3</v>
      </c>
    </row>
    <row r="57" spans="2:9" s="8" customFormat="1" ht="24.95" customHeight="1" x14ac:dyDescent="0.2">
      <c r="B57" s="21" t="s">
        <v>47</v>
      </c>
      <c r="C57" s="113"/>
      <c r="D57" s="113"/>
      <c r="E57" s="113"/>
      <c r="G57" s="113"/>
      <c r="H57" s="114"/>
      <c r="I57" s="115"/>
    </row>
    <row r="58" spans="2:9" s="8" customFormat="1" x14ac:dyDescent="0.25">
      <c r="B58" s="79"/>
      <c r="C58" s="126"/>
      <c r="D58" s="126"/>
      <c r="E58" s="126"/>
      <c r="F58" s="79"/>
      <c r="G58" s="126"/>
      <c r="H58" s="129"/>
      <c r="I58" s="108"/>
    </row>
    <row r="59" spans="2:9" s="8" customFormat="1" x14ac:dyDescent="0.25">
      <c r="B59" s="79"/>
      <c r="C59" s="125">
        <v>2018</v>
      </c>
      <c r="D59" s="125">
        <v>2019</v>
      </c>
      <c r="E59" s="125">
        <v>2020</v>
      </c>
      <c r="F59" s="125">
        <v>2021</v>
      </c>
      <c r="G59" s="125">
        <v>2022</v>
      </c>
      <c r="H59" s="129"/>
      <c r="I59" s="108"/>
    </row>
    <row r="60" spans="2:9" s="8" customFormat="1" x14ac:dyDescent="0.25">
      <c r="B60" s="79" t="s">
        <v>65</v>
      </c>
      <c r="C60" s="126">
        <f>C53/$C$53*100</f>
        <v>100</v>
      </c>
      <c r="D60" s="126">
        <f t="shared" ref="D60:E60" si="5">D53/$C$53*100</f>
        <v>92.482311320754718</v>
      </c>
      <c r="E60" s="126">
        <f t="shared" si="5"/>
        <v>76.916273584905653</v>
      </c>
      <c r="F60" s="126">
        <f>F53/$C$53*100</f>
        <v>106.83962264150944</v>
      </c>
      <c r="G60" s="126">
        <f>G53/$C$53*100</f>
        <v>108.01886792452831</v>
      </c>
      <c r="H60" s="129"/>
      <c r="I60" s="108"/>
    </row>
    <row r="61" spans="2:9" s="8" customFormat="1" x14ac:dyDescent="0.25">
      <c r="B61" s="79" t="s">
        <v>66</v>
      </c>
      <c r="C61" s="126">
        <f>C54/$C$54*100</f>
        <v>100</v>
      </c>
      <c r="D61" s="126">
        <f t="shared" ref="D61:E61" si="6">D54/$C$54*100</f>
        <v>88.888888888888886</v>
      </c>
      <c r="E61" s="126">
        <f t="shared" si="6"/>
        <v>70.90680100755668</v>
      </c>
      <c r="F61" s="126">
        <f>F54/$C$54*100</f>
        <v>87.237615449202352</v>
      </c>
      <c r="G61" s="126">
        <f>G54/$C$54*100</f>
        <v>99.566190876014545</v>
      </c>
      <c r="H61" s="129"/>
      <c r="I61" s="108"/>
    </row>
    <row r="62" spans="2:9" s="8" customFormat="1" x14ac:dyDescent="0.25">
      <c r="B62" s="79" t="s">
        <v>67</v>
      </c>
      <c r="C62" s="126">
        <f>C55/$C$55*100</f>
        <v>100</v>
      </c>
      <c r="D62" s="126">
        <f t="shared" ref="D62:E62" si="7">D55/$C$55*100</f>
        <v>104.01366353543979</v>
      </c>
      <c r="E62" s="126">
        <f t="shared" si="7"/>
        <v>72.50213492741247</v>
      </c>
      <c r="F62" s="126">
        <f>F55/$C$55*100</f>
        <v>81.895815542271563</v>
      </c>
      <c r="G62" s="126">
        <f>G55/$C$55*100</f>
        <v>84.884713919726735</v>
      </c>
      <c r="H62" s="129"/>
      <c r="I62" s="108"/>
    </row>
    <row r="63" spans="2:9" s="8" customFormat="1" x14ac:dyDescent="0.25">
      <c r="B63" s="79"/>
      <c r="C63" s="126"/>
      <c r="D63" s="126"/>
      <c r="E63" s="126"/>
      <c r="F63" s="79"/>
      <c r="G63" s="126"/>
      <c r="H63" s="129"/>
      <c r="I63" s="108"/>
    </row>
    <row r="64" spans="2:9" s="8" customFormat="1" x14ac:dyDescent="0.25">
      <c r="H64" s="103"/>
      <c r="I64" s="103"/>
    </row>
    <row r="65" spans="2:9" s="8" customFormat="1" ht="24.95" customHeight="1" x14ac:dyDescent="0.25">
      <c r="B65" s="1" t="s">
        <v>295</v>
      </c>
      <c r="H65" s="103"/>
      <c r="I65" s="103"/>
    </row>
    <row r="66" spans="2:9" s="8" customFormat="1" ht="25.5" x14ac:dyDescent="0.25">
      <c r="B66" s="9" t="s">
        <v>54</v>
      </c>
      <c r="C66" s="105">
        <v>2018</v>
      </c>
      <c r="D66" s="105">
        <v>2019</v>
      </c>
      <c r="E66" s="105">
        <v>2020</v>
      </c>
      <c r="F66" s="105">
        <v>2021</v>
      </c>
      <c r="G66" s="105">
        <v>2022</v>
      </c>
      <c r="H66" s="106" t="s">
        <v>171</v>
      </c>
      <c r="I66" s="106" t="s">
        <v>172</v>
      </c>
    </row>
    <row r="67" spans="2:9" s="8" customFormat="1" x14ac:dyDescent="0.25">
      <c r="B67" s="8" t="s">
        <v>65</v>
      </c>
      <c r="C67" s="104">
        <f>'[1]2. Rete distributiva'!C22</f>
        <v>707</v>
      </c>
      <c r="D67" s="104">
        <f>'[1]2. Rete distributiva'!D22</f>
        <v>556</v>
      </c>
      <c r="E67" s="104">
        <f>'[1]2. Rete distributiva'!E22</f>
        <v>409</v>
      </c>
      <c r="F67" s="104">
        <f>'[1]2. Rete distributiva'!F22</f>
        <v>591</v>
      </c>
      <c r="G67" s="104">
        <f>'[1]2. Rete distributiva'!G22</f>
        <v>594</v>
      </c>
      <c r="H67" s="107">
        <f>G67-C67</f>
        <v>-113</v>
      </c>
      <c r="I67" s="108">
        <f>(G67-C67)/C67</f>
        <v>-0.15983026874115983</v>
      </c>
    </row>
    <row r="68" spans="2:9" s="8" customFormat="1" x14ac:dyDescent="0.25">
      <c r="B68" s="8" t="s">
        <v>66</v>
      </c>
      <c r="C68" s="104">
        <f>'[1]2. Rete distributiva'!C23</f>
        <v>1249</v>
      </c>
      <c r="D68" s="104">
        <f>'[1]2. Rete distributiva'!D23</f>
        <v>1072</v>
      </c>
      <c r="E68" s="104">
        <f>'[1]2. Rete distributiva'!E23</f>
        <v>903</v>
      </c>
      <c r="F68" s="104">
        <f>'[1]2. Rete distributiva'!F23</f>
        <v>1149</v>
      </c>
      <c r="G68" s="104">
        <f>'[1]2. Rete distributiva'!G23</f>
        <v>1405</v>
      </c>
      <c r="H68" s="107">
        <f>G68-C68</f>
        <v>156</v>
      </c>
      <c r="I68" s="108">
        <f>(G68-C68)/C68</f>
        <v>0.12489991993594876</v>
      </c>
    </row>
    <row r="69" spans="2:9" s="8" customFormat="1" x14ac:dyDescent="0.25">
      <c r="B69" s="8" t="s">
        <v>67</v>
      </c>
      <c r="C69" s="104">
        <f>'[1]2. Rete distributiva'!C24</f>
        <v>210</v>
      </c>
      <c r="D69" s="104">
        <f>'[1]2. Rete distributiva'!D24</f>
        <v>179</v>
      </c>
      <c r="E69" s="104">
        <f>'[1]2. Rete distributiva'!E24</f>
        <v>132</v>
      </c>
      <c r="F69" s="104">
        <f>'[1]2. Rete distributiva'!F24</f>
        <v>137</v>
      </c>
      <c r="G69" s="104">
        <f>'[1]2. Rete distributiva'!G24</f>
        <v>166</v>
      </c>
      <c r="H69" s="107">
        <f>G69-C69</f>
        <v>-44</v>
      </c>
      <c r="I69" s="108">
        <f>(G69-C69)/C69</f>
        <v>-0.20952380952380953</v>
      </c>
    </row>
    <row r="70" spans="2:9" s="8" customFormat="1" x14ac:dyDescent="0.25">
      <c r="B70" s="109" t="s">
        <v>69</v>
      </c>
      <c r="C70" s="110">
        <f>SUM(C67:C69)</f>
        <v>2166</v>
      </c>
      <c r="D70" s="110">
        <f t="shared" ref="D70:E70" si="8">SUM(D67:D69)</f>
        <v>1807</v>
      </c>
      <c r="E70" s="110">
        <f t="shared" si="8"/>
        <v>1444</v>
      </c>
      <c r="F70" s="110">
        <f>SUM(F67:F69)</f>
        <v>1877</v>
      </c>
      <c r="G70" s="110">
        <f>SUM(G67:G69)</f>
        <v>2165</v>
      </c>
      <c r="H70" s="111">
        <f>G70-C70</f>
        <v>-1</v>
      </c>
      <c r="I70" s="132">
        <f>(G70-C70)/C70</f>
        <v>-4.6168051708217911E-4</v>
      </c>
    </row>
    <row r="71" spans="2:9" s="8" customFormat="1" ht="24.95" customHeight="1" x14ac:dyDescent="0.2">
      <c r="B71" s="21" t="s">
        <v>47</v>
      </c>
      <c r="C71" s="113"/>
      <c r="D71" s="113"/>
      <c r="E71" s="113"/>
      <c r="G71" s="113"/>
      <c r="H71" s="114"/>
      <c r="I71" s="115"/>
    </row>
    <row r="72" spans="2:9" s="8" customFormat="1" x14ac:dyDescent="0.25">
      <c r="B72" s="79"/>
      <c r="C72" s="79"/>
      <c r="D72" s="79"/>
      <c r="E72" s="79"/>
      <c r="F72" s="79"/>
      <c r="G72" s="79"/>
      <c r="H72" s="129"/>
      <c r="I72" s="108"/>
    </row>
    <row r="73" spans="2:9" s="8" customFormat="1" x14ac:dyDescent="0.25">
      <c r="B73" s="79"/>
      <c r="C73" s="125">
        <v>2018</v>
      </c>
      <c r="D73" s="125">
        <v>2019</v>
      </c>
      <c r="E73" s="125">
        <v>2020</v>
      </c>
      <c r="F73" s="125">
        <v>2021</v>
      </c>
      <c r="G73" s="125">
        <v>2022</v>
      </c>
      <c r="H73" s="129"/>
      <c r="I73" s="103"/>
    </row>
    <row r="74" spans="2:9" s="8" customFormat="1" x14ac:dyDescent="0.25">
      <c r="B74" s="79" t="s">
        <v>65</v>
      </c>
      <c r="C74" s="126">
        <f>C67/$C$67*100</f>
        <v>100</v>
      </c>
      <c r="D74" s="126">
        <f t="shared" ref="D74:E74" si="9">D67/$C$67*100</f>
        <v>78.642149929278631</v>
      </c>
      <c r="E74" s="126">
        <f t="shared" si="9"/>
        <v>57.850070721357852</v>
      </c>
      <c r="F74" s="126">
        <f>F67/$C$67*100</f>
        <v>83.592644978783596</v>
      </c>
      <c r="G74" s="126">
        <f>G67/$C$67*100</f>
        <v>84.016973125884022</v>
      </c>
      <c r="H74" s="125"/>
      <c r="I74" s="103"/>
    </row>
    <row r="75" spans="2:9" s="8" customFormat="1" x14ac:dyDescent="0.25">
      <c r="B75" s="79" t="s">
        <v>66</v>
      </c>
      <c r="C75" s="126">
        <f>C68/$C$68*100</f>
        <v>100</v>
      </c>
      <c r="D75" s="126">
        <f t="shared" ref="D75:E75" si="10">D68/$C$68*100</f>
        <v>85.828662930344279</v>
      </c>
      <c r="E75" s="126">
        <f t="shared" si="10"/>
        <v>72.297838270616495</v>
      </c>
      <c r="F75" s="126">
        <f>F68/$C$68*100</f>
        <v>91.993594875900726</v>
      </c>
      <c r="G75" s="126">
        <f>G68/$C$68*100</f>
        <v>112.48999199359488</v>
      </c>
      <c r="H75" s="125"/>
      <c r="I75" s="103"/>
    </row>
    <row r="76" spans="2:9" s="8" customFormat="1" x14ac:dyDescent="0.25">
      <c r="B76" s="79" t="s">
        <v>67</v>
      </c>
      <c r="C76" s="126">
        <f>C69/$C$69*100</f>
        <v>100</v>
      </c>
      <c r="D76" s="126">
        <f t="shared" ref="D76:E76" si="11">D69/$C$69*100</f>
        <v>85.238095238095241</v>
      </c>
      <c r="E76" s="126">
        <f t="shared" si="11"/>
        <v>62.857142857142854</v>
      </c>
      <c r="F76" s="126">
        <f>F69/$C$69*100</f>
        <v>65.238095238095241</v>
      </c>
      <c r="G76" s="126">
        <f>G69/$C$69*100</f>
        <v>79.047619047619051</v>
      </c>
      <c r="H76" s="125"/>
      <c r="I76" s="103"/>
    </row>
    <row r="77" spans="2:9" s="8" customFormat="1" x14ac:dyDescent="0.25">
      <c r="H77" s="103"/>
      <c r="I77" s="103"/>
    </row>
    <row r="78" spans="2:9" s="8" customFormat="1" x14ac:dyDescent="0.25">
      <c r="H78" s="103"/>
      <c r="I78" s="103"/>
    </row>
    <row r="79" spans="2:9" s="8" customFormat="1" ht="24.95" customHeight="1" x14ac:dyDescent="0.25">
      <c r="B79" s="1" t="s">
        <v>296</v>
      </c>
      <c r="H79" s="103"/>
      <c r="I79" s="103"/>
    </row>
    <row r="80" spans="2:9" s="8" customFormat="1" ht="25.5" x14ac:dyDescent="0.25">
      <c r="B80" s="9" t="s">
        <v>11</v>
      </c>
      <c r="C80" s="105">
        <v>2018</v>
      </c>
      <c r="D80" s="105">
        <v>2019</v>
      </c>
      <c r="E80" s="105">
        <v>2020</v>
      </c>
      <c r="F80" s="105">
        <v>2021</v>
      </c>
      <c r="G80" s="105">
        <v>2022</v>
      </c>
      <c r="H80" s="106" t="s">
        <v>171</v>
      </c>
      <c r="I80" s="106" t="s">
        <v>172</v>
      </c>
    </row>
    <row r="81" spans="2:22" s="8" customFormat="1" x14ac:dyDescent="0.25">
      <c r="B81" s="8" t="s">
        <v>65</v>
      </c>
      <c r="C81" s="104">
        <f>'[1]2. Rete distributiva'!C31</f>
        <v>1442</v>
      </c>
      <c r="D81" s="104">
        <f>'[1]2. Rete distributiva'!D31</f>
        <v>1423</v>
      </c>
      <c r="E81" s="104">
        <f>'[1]2. Rete distributiva'!E31</f>
        <v>1170</v>
      </c>
      <c r="F81" s="104">
        <f>'[1]2. Rete distributiva'!F31</f>
        <v>1752</v>
      </c>
      <c r="G81" s="104">
        <f>'[1]2. Rete distributiva'!G31</f>
        <v>1759</v>
      </c>
      <c r="H81" s="107">
        <f>G81-C81</f>
        <v>317</v>
      </c>
      <c r="I81" s="108">
        <f>(G81-C81)/C81</f>
        <v>0.21983356449375868</v>
      </c>
    </row>
    <row r="82" spans="2:22" s="8" customFormat="1" x14ac:dyDescent="0.25">
      <c r="B82" s="8" t="s">
        <v>66</v>
      </c>
      <c r="C82" s="104">
        <f>'[1]2. Rete distributiva'!C32</f>
        <v>3206</v>
      </c>
      <c r="D82" s="104">
        <f>'[1]2. Rete distributiva'!D32</f>
        <v>2969</v>
      </c>
      <c r="E82" s="104">
        <f>'[1]2. Rete distributiva'!E32</f>
        <v>2320</v>
      </c>
      <c r="F82" s="104">
        <f>'[1]2. Rete distributiva'!F32</f>
        <v>2867</v>
      </c>
      <c r="G82" s="104">
        <f>'[1]2. Rete distributiva'!G32</f>
        <v>3181</v>
      </c>
      <c r="H82" s="107">
        <f>G82-C82</f>
        <v>-25</v>
      </c>
      <c r="I82" s="108">
        <f>(G82-C82)/C82</f>
        <v>-7.7978789769182783E-3</v>
      </c>
    </row>
    <row r="83" spans="2:22" s="8" customFormat="1" x14ac:dyDescent="0.25">
      <c r="B83" s="8" t="s">
        <v>67</v>
      </c>
      <c r="C83" s="104">
        <f>'[1]2. Rete distributiva'!C33</f>
        <v>577</v>
      </c>
      <c r="D83" s="104">
        <f>'[1]2. Rete distributiva'!D33</f>
        <v>619</v>
      </c>
      <c r="E83" s="104">
        <f>'[1]2. Rete distributiva'!E33</f>
        <v>422</v>
      </c>
      <c r="F83" s="104">
        <f>'[1]2. Rete distributiva'!F33</f>
        <v>484</v>
      </c>
      <c r="G83" s="104">
        <f>'[1]2. Rete distributiva'!G33</f>
        <v>463</v>
      </c>
      <c r="H83" s="107">
        <f>G83-C83</f>
        <v>-114</v>
      </c>
      <c r="I83" s="108">
        <f>(G83-C83)/C83</f>
        <v>-0.1975736568457539</v>
      </c>
    </row>
    <row r="84" spans="2:22" s="8" customFormat="1" x14ac:dyDescent="0.25">
      <c r="B84" s="109" t="s">
        <v>69</v>
      </c>
      <c r="C84" s="110">
        <f>SUM(C81:C83)</f>
        <v>5225</v>
      </c>
      <c r="D84" s="110">
        <f t="shared" ref="D84:E84" si="12">SUM(D81:D83)</f>
        <v>5011</v>
      </c>
      <c r="E84" s="110">
        <f t="shared" si="12"/>
        <v>3912</v>
      </c>
      <c r="F84" s="110">
        <f>SUM(F81:F83)</f>
        <v>5103</v>
      </c>
      <c r="G84" s="110">
        <f>SUM(G81:G83)</f>
        <v>5403</v>
      </c>
      <c r="H84" s="111">
        <f>G84-C84</f>
        <v>178</v>
      </c>
      <c r="I84" s="112">
        <f>(G84-C84)/C84</f>
        <v>3.4066985645933016E-2</v>
      </c>
      <c r="J84" s="121"/>
    </row>
    <row r="85" spans="2:22" s="8" customFormat="1" ht="24.95" customHeight="1" x14ac:dyDescent="0.2">
      <c r="B85" s="21" t="s">
        <v>47</v>
      </c>
      <c r="C85" s="113"/>
      <c r="D85" s="113"/>
      <c r="E85" s="113"/>
      <c r="G85" s="113"/>
      <c r="H85" s="114"/>
      <c r="I85" s="115"/>
      <c r="V85" s="8" t="s">
        <v>145</v>
      </c>
    </row>
    <row r="86" spans="2:22" s="8" customFormat="1" x14ac:dyDescent="0.25">
      <c r="B86" s="79"/>
      <c r="C86" s="79"/>
      <c r="D86" s="79"/>
      <c r="E86" s="79"/>
      <c r="F86" s="79"/>
      <c r="G86" s="79"/>
      <c r="H86" s="125"/>
      <c r="I86" s="103"/>
    </row>
    <row r="87" spans="2:22" s="8" customFormat="1" x14ac:dyDescent="0.25">
      <c r="B87" s="79"/>
      <c r="C87" s="125">
        <v>2018</v>
      </c>
      <c r="D87" s="125">
        <v>2019</v>
      </c>
      <c r="E87" s="125">
        <v>2020</v>
      </c>
      <c r="F87" s="125">
        <v>2021</v>
      </c>
      <c r="G87" s="125">
        <v>2022</v>
      </c>
      <c r="H87" s="125"/>
      <c r="I87" s="103"/>
    </row>
    <row r="88" spans="2:22" s="8" customFormat="1" x14ac:dyDescent="0.25">
      <c r="B88" s="79" t="s">
        <v>65</v>
      </c>
      <c r="C88" s="126">
        <f>C81/$C$81*100</f>
        <v>100</v>
      </c>
      <c r="D88" s="126">
        <f t="shared" ref="D88:E88" si="13">D81/$C$81*100</f>
        <v>98.682385575589464</v>
      </c>
      <c r="E88" s="126">
        <f t="shared" si="13"/>
        <v>81.137309292649093</v>
      </c>
      <c r="F88" s="126">
        <f>F81/$C$81*100</f>
        <v>121.49791955617198</v>
      </c>
      <c r="G88" s="126">
        <f>G81/$C$81*100</f>
        <v>121.98335644937586</v>
      </c>
      <c r="H88" s="125"/>
      <c r="I88" s="103"/>
    </row>
    <row r="89" spans="2:22" s="8" customFormat="1" x14ac:dyDescent="0.25">
      <c r="B89" s="79" t="s">
        <v>66</v>
      </c>
      <c r="C89" s="126">
        <f>C82/$C$82*100</f>
        <v>100</v>
      </c>
      <c r="D89" s="126">
        <f t="shared" ref="D89:E89" si="14">D82/$C$82*100</f>
        <v>92.607610729881472</v>
      </c>
      <c r="E89" s="126">
        <f t="shared" si="14"/>
        <v>72.364316905801616</v>
      </c>
      <c r="F89" s="126">
        <f>F82/$C$82*100</f>
        <v>89.426076107298812</v>
      </c>
      <c r="G89" s="126">
        <f>G82/$C$82*100</f>
        <v>99.220212102308167</v>
      </c>
      <c r="H89" s="125"/>
      <c r="I89" s="103"/>
    </row>
    <row r="90" spans="2:22" s="8" customFormat="1" x14ac:dyDescent="0.25">
      <c r="B90" s="79" t="s">
        <v>67</v>
      </c>
      <c r="C90" s="126">
        <f>C83/$C$83*100</f>
        <v>100</v>
      </c>
      <c r="D90" s="126">
        <f t="shared" ref="D90:E90" si="15">D83/$C$83*100</f>
        <v>107.27902946273831</v>
      </c>
      <c r="E90" s="126">
        <f t="shared" si="15"/>
        <v>73.136915077989613</v>
      </c>
      <c r="F90" s="126">
        <f>F83/$C$83*100</f>
        <v>83.882149046793756</v>
      </c>
      <c r="G90" s="126">
        <f>G83/$C$83*100</f>
        <v>80.24263431542461</v>
      </c>
      <c r="H90" s="125"/>
      <c r="I90" s="103"/>
    </row>
    <row r="91" spans="2:22" s="8" customFormat="1" x14ac:dyDescent="0.25">
      <c r="H91" s="103"/>
      <c r="I91" s="103"/>
    </row>
    <row r="92" spans="2:22" s="8" customFormat="1" x14ac:dyDescent="0.25">
      <c r="H92" s="103"/>
      <c r="I92" s="103"/>
    </row>
    <row r="93" spans="2:22" s="8" customFormat="1" ht="24.95" customHeight="1" x14ac:dyDescent="0.25">
      <c r="B93" s="1" t="s">
        <v>297</v>
      </c>
      <c r="H93" s="103"/>
      <c r="I93" s="103"/>
    </row>
    <row r="94" spans="2:22" s="8" customFormat="1" ht="25.5" x14ac:dyDescent="0.25">
      <c r="B94" s="9" t="s">
        <v>12</v>
      </c>
      <c r="C94" s="105">
        <v>2018</v>
      </c>
      <c r="D94" s="105">
        <v>2019</v>
      </c>
      <c r="E94" s="105">
        <v>2020</v>
      </c>
      <c r="F94" s="105">
        <v>2021</v>
      </c>
      <c r="G94" s="105">
        <v>2022</v>
      </c>
      <c r="H94" s="106" t="s">
        <v>171</v>
      </c>
      <c r="I94" s="106" t="s">
        <v>172</v>
      </c>
    </row>
    <row r="95" spans="2:22" s="8" customFormat="1" x14ac:dyDescent="0.25">
      <c r="B95" s="8" t="s">
        <v>65</v>
      </c>
      <c r="C95" s="104">
        <f>'[1]2. Rete distributiva'!C40</f>
        <v>396</v>
      </c>
      <c r="D95" s="104">
        <f>'[1]2. Rete distributiva'!D40</f>
        <v>411</v>
      </c>
      <c r="E95" s="104">
        <f>'[1]2. Rete distributiva'!E40</f>
        <v>354</v>
      </c>
      <c r="F95" s="104">
        <f>'[1]2. Rete distributiva'!F40</f>
        <v>468</v>
      </c>
      <c r="G95" s="104">
        <f>'[1]2. Rete distributiva'!G40</f>
        <v>540</v>
      </c>
      <c r="H95" s="107">
        <f>G95-C95</f>
        <v>144</v>
      </c>
      <c r="I95" s="108">
        <f>(G95-C95)/C95</f>
        <v>0.36363636363636365</v>
      </c>
    </row>
    <row r="96" spans="2:22" s="8" customFormat="1" x14ac:dyDescent="0.25">
      <c r="B96" s="8" t="s">
        <v>66</v>
      </c>
      <c r="C96" s="104">
        <f>'[1]2. Rete distributiva'!C41</f>
        <v>1152</v>
      </c>
      <c r="D96" s="104">
        <f>'[1]2. Rete distributiva'!D41</f>
        <v>1018</v>
      </c>
      <c r="E96" s="104">
        <f>'[1]2. Rete distributiva'!E41</f>
        <v>839</v>
      </c>
      <c r="F96" s="104">
        <f>'[1]2. Rete distributiva'!F41</f>
        <v>989</v>
      </c>
      <c r="G96" s="104">
        <f>'[1]2. Rete distributiva'!G41</f>
        <v>1196</v>
      </c>
      <c r="H96" s="107">
        <f>G96-C96</f>
        <v>44</v>
      </c>
      <c r="I96" s="108">
        <f>(G96-C96)/C96</f>
        <v>3.8194444444444448E-2</v>
      </c>
    </row>
    <row r="97" spans="2:9" s="8" customFormat="1" x14ac:dyDescent="0.25">
      <c r="B97" s="8" t="s">
        <v>67</v>
      </c>
      <c r="C97" s="104">
        <f>'[1]2. Rete distributiva'!C42</f>
        <v>141</v>
      </c>
      <c r="D97" s="104">
        <f>'[1]2. Rete distributiva'!D42</f>
        <v>133</v>
      </c>
      <c r="E97" s="104">
        <f>'[1]2. Rete distributiva'!E42</f>
        <v>89</v>
      </c>
      <c r="F97" s="104">
        <f>'[1]2. Rete distributiva'!F42</f>
        <v>142</v>
      </c>
      <c r="G97" s="104">
        <f>'[1]2. Rete distributiva'!G42</f>
        <v>152</v>
      </c>
      <c r="H97" s="107">
        <f>G97-C97</f>
        <v>11</v>
      </c>
      <c r="I97" s="108">
        <f>(G97-C97)/C97</f>
        <v>7.8014184397163122E-2</v>
      </c>
    </row>
    <row r="98" spans="2:9" s="8" customFormat="1" x14ac:dyDescent="0.25">
      <c r="B98" s="109" t="s">
        <v>69</v>
      </c>
      <c r="C98" s="110">
        <f>SUM(C95:C97)</f>
        <v>1689</v>
      </c>
      <c r="D98" s="110">
        <f t="shared" ref="D98:E98" si="16">SUM(D95:D97)</f>
        <v>1562</v>
      </c>
      <c r="E98" s="110">
        <f t="shared" si="16"/>
        <v>1282</v>
      </c>
      <c r="F98" s="110">
        <f>SUM(F95:F97)</f>
        <v>1599</v>
      </c>
      <c r="G98" s="110">
        <f>SUM(G95:G97)</f>
        <v>1888</v>
      </c>
      <c r="H98" s="111">
        <f>G98-C98</f>
        <v>199</v>
      </c>
      <c r="I98" s="112">
        <f>(G98-C98)/C98</f>
        <v>0.11782119597394908</v>
      </c>
    </row>
    <row r="99" spans="2:9" s="8" customFormat="1" ht="24.95" customHeight="1" x14ac:dyDescent="0.2">
      <c r="B99" s="21" t="s">
        <v>47</v>
      </c>
      <c r="C99" s="113"/>
      <c r="D99" s="113"/>
      <c r="E99" s="113"/>
      <c r="G99" s="113"/>
      <c r="H99" s="114"/>
      <c r="I99" s="115"/>
    </row>
    <row r="100" spans="2:9" s="8" customFormat="1" x14ac:dyDescent="0.25">
      <c r="H100" s="103"/>
      <c r="I100" s="103"/>
    </row>
    <row r="101" spans="2:9" s="8" customFormat="1" x14ac:dyDescent="0.25">
      <c r="B101" s="79"/>
      <c r="C101" s="125">
        <v>2018</v>
      </c>
      <c r="D101" s="125">
        <v>2019</v>
      </c>
      <c r="E101" s="125">
        <v>2020</v>
      </c>
      <c r="F101" s="125">
        <v>2021</v>
      </c>
      <c r="G101" s="125">
        <v>2022</v>
      </c>
      <c r="H101" s="125"/>
      <c r="I101" s="103"/>
    </row>
    <row r="102" spans="2:9" s="8" customFormat="1" x14ac:dyDescent="0.25">
      <c r="B102" s="79" t="s">
        <v>65</v>
      </c>
      <c r="C102" s="126">
        <f>C95/$C$95*100</f>
        <v>100</v>
      </c>
      <c r="D102" s="126">
        <f t="shared" ref="D102:E102" si="17">D95/$C$95*100</f>
        <v>103.78787878787878</v>
      </c>
      <c r="E102" s="126">
        <f t="shared" si="17"/>
        <v>89.393939393939391</v>
      </c>
      <c r="F102" s="126">
        <f>F95/$C$95*100</f>
        <v>118.18181818181819</v>
      </c>
      <c r="G102" s="126">
        <f>G95/$C$95*100</f>
        <v>136.36363636363635</v>
      </c>
      <c r="H102" s="125"/>
      <c r="I102" s="103"/>
    </row>
    <row r="103" spans="2:9" s="8" customFormat="1" x14ac:dyDescent="0.25">
      <c r="B103" s="79" t="s">
        <v>66</v>
      </c>
      <c r="C103" s="126">
        <f>C96/$C$96*100</f>
        <v>100</v>
      </c>
      <c r="D103" s="126">
        <f t="shared" ref="D103:E103" si="18">D96/$C$96*100</f>
        <v>88.368055555555557</v>
      </c>
      <c r="E103" s="126">
        <f t="shared" si="18"/>
        <v>72.829861111111114</v>
      </c>
      <c r="F103" s="126">
        <f>F96/$C$96*100</f>
        <v>85.850694444444443</v>
      </c>
      <c r="G103" s="126">
        <f>G96/$C$96*100</f>
        <v>103.81944444444444</v>
      </c>
      <c r="H103" s="125"/>
      <c r="I103" s="103"/>
    </row>
    <row r="104" spans="2:9" s="8" customFormat="1" x14ac:dyDescent="0.25">
      <c r="B104" s="79" t="s">
        <v>67</v>
      </c>
      <c r="C104" s="126">
        <f>C97/$C$97*100</f>
        <v>100</v>
      </c>
      <c r="D104" s="126">
        <f t="shared" ref="D104:E104" si="19">D97/$C$97*100</f>
        <v>94.326241134751783</v>
      </c>
      <c r="E104" s="126">
        <f t="shared" si="19"/>
        <v>63.12056737588653</v>
      </c>
      <c r="F104" s="126">
        <f>F97/$C$97*100</f>
        <v>100.70921985815602</v>
      </c>
      <c r="G104" s="126">
        <f>G97/$C$97*100</f>
        <v>107.80141843971631</v>
      </c>
      <c r="H104" s="129"/>
      <c r="I104" s="103"/>
    </row>
    <row r="105" spans="2:9" s="8" customFormat="1" x14ac:dyDescent="0.25">
      <c r="B105" s="79"/>
      <c r="C105" s="79"/>
      <c r="D105" s="79"/>
      <c r="E105" s="79"/>
      <c r="F105" s="79"/>
      <c r="G105" s="79"/>
      <c r="H105" s="125"/>
      <c r="I105" s="103"/>
    </row>
    <row r="106" spans="2:9" s="8" customFormat="1" x14ac:dyDescent="0.25">
      <c r="H106" s="103"/>
      <c r="I106" s="103"/>
    </row>
    <row r="107" spans="2:9" s="8" customFormat="1" ht="24.95" customHeight="1" x14ac:dyDescent="0.25">
      <c r="B107" s="1" t="s">
        <v>298</v>
      </c>
      <c r="H107" s="103"/>
      <c r="I107" s="103"/>
    </row>
    <row r="108" spans="2:9" s="8" customFormat="1" ht="25.5" x14ac:dyDescent="0.25">
      <c r="B108" s="9" t="s">
        <v>13</v>
      </c>
      <c r="C108" s="105">
        <v>2018</v>
      </c>
      <c r="D108" s="105">
        <v>2019</v>
      </c>
      <c r="E108" s="105">
        <v>2020</v>
      </c>
      <c r="F108" s="105">
        <v>2021</v>
      </c>
      <c r="G108" s="105">
        <v>2022</v>
      </c>
      <c r="H108" s="106" t="s">
        <v>171</v>
      </c>
      <c r="I108" s="106" t="s">
        <v>172</v>
      </c>
    </row>
    <row r="109" spans="2:9" s="8" customFormat="1" x14ac:dyDescent="0.25">
      <c r="B109" s="8" t="s">
        <v>65</v>
      </c>
      <c r="C109" s="104">
        <f>'[1]2. Rete distributiva'!C49</f>
        <v>847</v>
      </c>
      <c r="D109" s="104">
        <f>'[1]2. Rete distributiva'!D49</f>
        <v>747</v>
      </c>
      <c r="E109" s="104">
        <f>'[1]2. Rete distributiva'!E49</f>
        <v>676</v>
      </c>
      <c r="F109" s="104">
        <f>'[1]2. Rete distributiva'!F49</f>
        <v>813</v>
      </c>
      <c r="G109" s="104">
        <f>'[1]2. Rete distributiva'!G49</f>
        <v>771</v>
      </c>
      <c r="H109" s="107">
        <f>G109-C109</f>
        <v>-76</v>
      </c>
      <c r="I109" s="108">
        <f>(G109-C109)/C109</f>
        <v>-8.9728453364816996E-2</v>
      </c>
    </row>
    <row r="110" spans="2:9" s="8" customFormat="1" x14ac:dyDescent="0.25">
      <c r="B110" s="8" t="s">
        <v>66</v>
      </c>
      <c r="C110" s="104">
        <f>'[1]2. Rete distributiva'!C50</f>
        <v>1539</v>
      </c>
      <c r="D110" s="104">
        <f>'[1]2. Rete distributiva'!D50</f>
        <v>1293</v>
      </c>
      <c r="E110" s="104">
        <f>'[1]2. Rete distributiva'!E50</f>
        <v>1005</v>
      </c>
      <c r="F110" s="104">
        <f>'[1]2. Rete distributiva'!F50</f>
        <v>1229</v>
      </c>
      <c r="G110" s="104">
        <f>'[1]2. Rete distributiva'!G50</f>
        <v>1333</v>
      </c>
      <c r="H110" s="107">
        <f>G110-C110</f>
        <v>-206</v>
      </c>
      <c r="I110" s="108">
        <f>(G110-C110)/C110</f>
        <v>-0.13385315139701104</v>
      </c>
    </row>
    <row r="111" spans="2:9" s="8" customFormat="1" x14ac:dyDescent="0.25">
      <c r="B111" s="8" t="s">
        <v>67</v>
      </c>
      <c r="C111" s="104">
        <f>'[1]2. Rete distributiva'!C51</f>
        <v>243</v>
      </c>
      <c r="D111" s="104">
        <f>'[1]2. Rete distributiva'!D51</f>
        <v>287</v>
      </c>
      <c r="E111" s="104">
        <f>'[1]2. Rete distributiva'!E51</f>
        <v>206</v>
      </c>
      <c r="F111" s="104">
        <f>'[1]2. Rete distributiva'!F51</f>
        <v>196</v>
      </c>
      <c r="G111" s="104">
        <f>'[1]2. Rete distributiva'!G51</f>
        <v>213</v>
      </c>
      <c r="H111" s="107">
        <f>G111-C111</f>
        <v>-30</v>
      </c>
      <c r="I111" s="108">
        <f>(G111-C111)/C111</f>
        <v>-0.12345679012345678</v>
      </c>
    </row>
    <row r="112" spans="2:9" s="8" customFormat="1" x14ac:dyDescent="0.25">
      <c r="B112" s="109" t="s">
        <v>69</v>
      </c>
      <c r="C112" s="110">
        <f>SUM(C109:C111)</f>
        <v>2629</v>
      </c>
      <c r="D112" s="110">
        <f t="shared" ref="D112:E112" si="20">SUM(D109:D111)</f>
        <v>2327</v>
      </c>
      <c r="E112" s="110">
        <f t="shared" si="20"/>
        <v>1887</v>
      </c>
      <c r="F112" s="110">
        <f>SUM(F109:F111)</f>
        <v>2238</v>
      </c>
      <c r="G112" s="110">
        <f>SUM(G109:G111)</f>
        <v>2317</v>
      </c>
      <c r="H112" s="111">
        <f>G112-C112</f>
        <v>-312</v>
      </c>
      <c r="I112" s="112">
        <f>(G112-C112)/C112</f>
        <v>-0.11867630277672118</v>
      </c>
    </row>
    <row r="113" spans="2:10" s="8" customFormat="1" ht="24.95" customHeight="1" x14ac:dyDescent="0.2">
      <c r="B113" s="21" t="s">
        <v>47</v>
      </c>
      <c r="C113" s="113"/>
      <c r="D113" s="113"/>
      <c r="E113" s="113"/>
      <c r="G113" s="113"/>
      <c r="H113" s="114"/>
      <c r="I113" s="115"/>
    </row>
    <row r="114" spans="2:10" s="8" customFormat="1" x14ac:dyDescent="0.25">
      <c r="B114" s="79"/>
      <c r="C114" s="79"/>
      <c r="D114" s="79"/>
      <c r="E114" s="79"/>
      <c r="F114" s="79"/>
      <c r="G114" s="125"/>
      <c r="H114" s="103"/>
      <c r="I114" s="103"/>
    </row>
    <row r="115" spans="2:10" s="8" customFormat="1" x14ac:dyDescent="0.25">
      <c r="B115" s="79"/>
      <c r="C115" s="125">
        <v>2018</v>
      </c>
      <c r="D115" s="125">
        <v>2019</v>
      </c>
      <c r="E115" s="125">
        <v>2020</v>
      </c>
      <c r="F115" s="125">
        <v>2021</v>
      </c>
      <c r="G115" s="125">
        <v>2022</v>
      </c>
      <c r="H115" s="103"/>
      <c r="I115" s="103"/>
    </row>
    <row r="116" spans="2:10" s="8" customFormat="1" x14ac:dyDescent="0.25">
      <c r="B116" s="79" t="s">
        <v>65</v>
      </c>
      <c r="C116" s="126">
        <f>C109/$C$109*100</f>
        <v>100</v>
      </c>
      <c r="D116" s="126">
        <f t="shared" ref="D116:G116" si="21">D109/$C$109*100</f>
        <v>88.193624557260918</v>
      </c>
      <c r="E116" s="126">
        <f t="shared" si="21"/>
        <v>79.811097992916174</v>
      </c>
      <c r="F116" s="126">
        <f t="shared" si="21"/>
        <v>95.985832349468708</v>
      </c>
      <c r="G116" s="126">
        <f t="shared" si="21"/>
        <v>91.027154663518289</v>
      </c>
      <c r="H116" s="103"/>
      <c r="I116" s="103"/>
    </row>
    <row r="117" spans="2:10" s="8" customFormat="1" x14ac:dyDescent="0.25">
      <c r="B117" s="79" t="s">
        <v>66</v>
      </c>
      <c r="C117" s="126">
        <f>C110/$C$110*100</f>
        <v>100</v>
      </c>
      <c r="D117" s="126">
        <f t="shared" ref="D117:G117" si="22">D110/$C$110*100</f>
        <v>84.015594541910332</v>
      </c>
      <c r="E117" s="126">
        <f t="shared" si="22"/>
        <v>65.302144249512679</v>
      </c>
      <c r="F117" s="126">
        <f t="shared" si="22"/>
        <v>79.85705003248863</v>
      </c>
      <c r="G117" s="126">
        <f t="shared" si="22"/>
        <v>86.614684860298894</v>
      </c>
      <c r="H117" s="103"/>
      <c r="I117" s="103"/>
    </row>
    <row r="118" spans="2:10" s="8" customFormat="1" x14ac:dyDescent="0.25">
      <c r="B118" s="79" t="s">
        <v>67</v>
      </c>
      <c r="C118" s="126">
        <f>C111/$C$111*100</f>
        <v>100</v>
      </c>
      <c r="D118" s="126">
        <f t="shared" ref="D118:G118" si="23">D111/$C$111*100</f>
        <v>118.10699588477367</v>
      </c>
      <c r="E118" s="126">
        <f t="shared" si="23"/>
        <v>84.773662551440339</v>
      </c>
      <c r="F118" s="126">
        <f t="shared" si="23"/>
        <v>80.658436213991763</v>
      </c>
      <c r="G118" s="126">
        <f t="shared" si="23"/>
        <v>87.654320987654316</v>
      </c>
      <c r="H118" s="103"/>
      <c r="I118" s="103"/>
    </row>
    <row r="119" spans="2:10" s="8" customFormat="1" x14ac:dyDescent="0.25">
      <c r="B119" s="79"/>
      <c r="C119" s="79"/>
      <c r="D119" s="79"/>
      <c r="E119" s="79"/>
      <c r="F119" s="79"/>
      <c r="G119" s="125"/>
      <c r="H119" s="103"/>
      <c r="I119" s="103"/>
    </row>
    <row r="120" spans="2:10" s="8" customFormat="1" x14ac:dyDescent="0.25">
      <c r="B120" s="79"/>
      <c r="C120" s="79"/>
      <c r="D120" s="79"/>
      <c r="E120" s="79"/>
      <c r="F120" s="125"/>
      <c r="G120" s="125"/>
      <c r="H120" s="103"/>
      <c r="I120" s="103"/>
    </row>
    <row r="121" spans="2:10" s="8" customFormat="1" x14ac:dyDescent="0.25">
      <c r="F121" s="103"/>
      <c r="G121" s="103"/>
      <c r="H121" s="103"/>
      <c r="I121" s="103"/>
    </row>
    <row r="122" spans="2:10" s="8" customFormat="1" x14ac:dyDescent="0.25">
      <c r="G122" s="103"/>
      <c r="H122" s="103"/>
      <c r="I122" s="103"/>
      <c r="J122" s="103"/>
    </row>
  </sheetData>
  <sheetProtection sheet="1" objects="1" scenarios="1"/>
  <mergeCells count="18"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  <mergeCell ref="B2:T4"/>
    <mergeCell ref="B7:B8"/>
    <mergeCell ref="C7:D8"/>
    <mergeCell ref="E7:J7"/>
    <mergeCell ref="E8:F8"/>
    <mergeCell ref="G8:H8"/>
    <mergeCell ref="I8:J8"/>
    <mergeCell ref="K8:L8"/>
  </mergeCells>
  <pageMargins left="0.7" right="0.7" top="0.75" bottom="0.75" header="0.3" footer="0.3"/>
  <pageSetup paperSize="9" scale="4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2146-D329-44E8-A1E2-695038E6EFEF}">
  <sheetPr codeName="Foglio9">
    <tabColor theme="0"/>
    <pageSetUpPr fitToPage="1"/>
  </sheetPr>
  <dimension ref="B2:AB128"/>
  <sheetViews>
    <sheetView zoomScaleNormal="100" zoomScalePageLayoutView="125" workbookViewId="0">
      <selection activeCell="B120" sqref="B120:H127"/>
    </sheetView>
  </sheetViews>
  <sheetFormatPr defaultColWidth="10" defaultRowHeight="12.75" x14ac:dyDescent="0.25"/>
  <cols>
    <col min="1" max="1" width="4.7109375" style="17" customWidth="1"/>
    <col min="2" max="2" width="21.5703125" style="17" customWidth="1"/>
    <col min="3" max="20" width="9.28515625" style="17" customWidth="1"/>
    <col min="21" max="21" width="10" style="17"/>
    <col min="22" max="22" width="10" style="8"/>
    <col min="23" max="23" width="8.42578125" style="8" customWidth="1"/>
    <col min="24" max="25" width="10" style="8"/>
    <col min="26" max="26" width="9.140625" style="8" customWidth="1"/>
    <col min="27" max="28" width="10" style="8"/>
    <col min="29" max="29" width="8.7109375" style="17" customWidth="1"/>
    <col min="30" max="31" width="10" style="17"/>
    <col min="32" max="32" width="9" style="17" customWidth="1"/>
    <col min="33" max="34" width="10" style="17"/>
    <col min="35" max="35" width="9.42578125" style="17" customWidth="1"/>
    <col min="36" max="16384" width="10" style="17"/>
  </cols>
  <sheetData>
    <row r="2" spans="2:28" ht="15" customHeight="1" x14ac:dyDescent="0.25">
      <c r="B2" s="145" t="s">
        <v>180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V2" s="79" t="s">
        <v>50</v>
      </c>
      <c r="W2" s="79"/>
      <c r="X2" s="79"/>
      <c r="Y2" s="79"/>
      <c r="Z2" s="79"/>
      <c r="AA2" s="79"/>
      <c r="AB2" s="79"/>
    </row>
    <row r="3" spans="2:28" x14ac:dyDescent="0.25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V3" s="79"/>
      <c r="W3" s="79"/>
      <c r="X3" s="79"/>
      <c r="Y3" s="79"/>
      <c r="Z3" s="79"/>
      <c r="AA3" s="79"/>
      <c r="AB3" s="79"/>
    </row>
    <row r="4" spans="2:28" x14ac:dyDescent="0.25"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V4" s="79"/>
      <c r="W4" s="79"/>
      <c r="X4" s="79"/>
      <c r="Y4" s="79"/>
      <c r="Z4" s="79"/>
      <c r="AA4" s="79"/>
      <c r="AB4" s="79"/>
    </row>
    <row r="5" spans="2:28" ht="13.5" customHeight="1" x14ac:dyDescent="0.25">
      <c r="C5" s="62"/>
      <c r="D5" s="62"/>
      <c r="E5" s="62"/>
      <c r="F5" s="62"/>
      <c r="G5" s="62"/>
      <c r="H5" s="62"/>
      <c r="I5" s="62"/>
      <c r="J5" s="62"/>
      <c r="K5" s="62"/>
      <c r="L5" s="62"/>
      <c r="O5" s="17" t="s">
        <v>51</v>
      </c>
      <c r="V5" s="79"/>
      <c r="W5" s="79"/>
      <c r="X5" s="79"/>
      <c r="Y5" s="79"/>
      <c r="Z5" s="79"/>
      <c r="AA5" s="79"/>
      <c r="AB5" s="79"/>
    </row>
    <row r="6" spans="2:28" s="65" customFormat="1" ht="24.95" customHeight="1" x14ac:dyDescent="0.25">
      <c r="B6" s="63" t="s">
        <v>197</v>
      </c>
      <c r="C6" s="64"/>
      <c r="D6" s="64"/>
      <c r="E6" s="64"/>
      <c r="F6" s="64"/>
      <c r="G6" s="64"/>
      <c r="H6" s="64"/>
      <c r="I6" s="64"/>
      <c r="J6" s="64"/>
      <c r="K6" s="64"/>
      <c r="L6" s="64"/>
      <c r="V6" s="99"/>
      <c r="W6" s="99"/>
      <c r="X6" s="99"/>
      <c r="Y6" s="99"/>
      <c r="Z6" s="99"/>
      <c r="AA6" s="99"/>
      <c r="AB6" s="99"/>
    </row>
    <row r="7" spans="2:28" ht="15" customHeight="1" x14ac:dyDescent="0.25">
      <c r="B7" s="171" t="s">
        <v>76</v>
      </c>
      <c r="C7" s="152" t="s">
        <v>55</v>
      </c>
      <c r="D7" s="152"/>
      <c r="E7" s="150" t="s">
        <v>2</v>
      </c>
      <c r="F7" s="150"/>
      <c r="G7" s="150"/>
      <c r="H7" s="150"/>
      <c r="I7" s="150"/>
      <c r="J7" s="150"/>
      <c r="K7" s="150"/>
      <c r="L7" s="150"/>
      <c r="V7" s="79" t="s">
        <v>34</v>
      </c>
      <c r="W7" s="79"/>
      <c r="X7" s="79"/>
      <c r="Y7" s="79"/>
      <c r="Z7" s="79"/>
      <c r="AA7" s="79"/>
      <c r="AB7" s="79"/>
    </row>
    <row r="8" spans="2:28" ht="27" customHeight="1" x14ac:dyDescent="0.25">
      <c r="B8" s="172"/>
      <c r="C8" s="153"/>
      <c r="D8" s="153"/>
      <c r="E8" s="155" t="s">
        <v>70</v>
      </c>
      <c r="F8" s="155"/>
      <c r="G8" s="155" t="s">
        <v>71</v>
      </c>
      <c r="H8" s="155"/>
      <c r="I8" s="155" t="s">
        <v>72</v>
      </c>
      <c r="J8" s="155"/>
      <c r="K8" s="155" t="s">
        <v>75</v>
      </c>
      <c r="L8" s="155"/>
      <c r="V8" s="79"/>
      <c r="W8" s="79"/>
      <c r="X8" s="79"/>
      <c r="Y8" s="79"/>
      <c r="Z8" s="79"/>
      <c r="AA8" s="79"/>
      <c r="AB8" s="79"/>
    </row>
    <row r="9" spans="2:28" ht="35.25" customHeight="1" x14ac:dyDescent="0.25">
      <c r="B9" s="66"/>
      <c r="C9" s="67" t="s">
        <v>268</v>
      </c>
      <c r="D9" s="68" t="s">
        <v>0</v>
      </c>
      <c r="E9" s="67" t="s">
        <v>268</v>
      </c>
      <c r="F9" s="68" t="s">
        <v>0</v>
      </c>
      <c r="G9" s="67" t="s">
        <v>268</v>
      </c>
      <c r="H9" s="68" t="s">
        <v>0</v>
      </c>
      <c r="I9" s="67" t="s">
        <v>268</v>
      </c>
      <c r="J9" s="68" t="s">
        <v>0</v>
      </c>
      <c r="K9" s="67" t="s">
        <v>268</v>
      </c>
      <c r="L9" s="68" t="s">
        <v>0</v>
      </c>
      <c r="V9" s="79"/>
      <c r="W9" s="125" t="s">
        <v>70</v>
      </c>
      <c r="X9" s="125" t="s">
        <v>71</v>
      </c>
      <c r="Y9" s="125" t="s">
        <v>72</v>
      </c>
      <c r="Z9" s="125" t="s">
        <v>67</v>
      </c>
      <c r="AA9" s="79"/>
      <c r="AB9" s="79"/>
    </row>
    <row r="10" spans="2:28" x14ac:dyDescent="0.25">
      <c r="B10" s="17" t="s">
        <v>3</v>
      </c>
      <c r="C10" s="10">
        <f>$G$43</f>
        <v>35517</v>
      </c>
      <c r="D10" s="23">
        <v>1</v>
      </c>
      <c r="E10" s="10">
        <f>$G$39</f>
        <v>10760</v>
      </c>
      <c r="F10" s="12">
        <f>E10/$C$10</f>
        <v>0.30295351521806457</v>
      </c>
      <c r="G10" s="10">
        <f>$G$40</f>
        <v>7790</v>
      </c>
      <c r="H10" s="12">
        <f>G10/$C$10</f>
        <v>0.21933158769040179</v>
      </c>
      <c r="I10" s="10">
        <f>$G$41</f>
        <v>3385</v>
      </c>
      <c r="J10" s="12">
        <f>I10/$C$10</f>
        <v>9.530647295661232E-2</v>
      </c>
      <c r="K10" s="10">
        <f>$G$42</f>
        <v>13582</v>
      </c>
      <c r="L10" s="12">
        <f>K10/$C$10</f>
        <v>0.38240842413492132</v>
      </c>
      <c r="N10" s="17" t="s">
        <v>52</v>
      </c>
      <c r="V10" s="79" t="s">
        <v>4</v>
      </c>
      <c r="W10" s="126">
        <f>$E$11</f>
        <v>1943</v>
      </c>
      <c r="X10" s="126">
        <f>$G$11</f>
        <v>1429</v>
      </c>
      <c r="Y10" s="126">
        <f>$I$11</f>
        <v>751</v>
      </c>
      <c r="Z10" s="126">
        <f>$K$11</f>
        <v>2992</v>
      </c>
      <c r="AA10" s="79"/>
      <c r="AB10" s="79"/>
    </row>
    <row r="11" spans="2:28" x14ac:dyDescent="0.25">
      <c r="B11" s="17" t="s">
        <v>4</v>
      </c>
      <c r="C11" s="10">
        <f>$G$58</f>
        <v>7115</v>
      </c>
      <c r="D11" s="24">
        <v>1</v>
      </c>
      <c r="E11" s="10">
        <f>$G$54</f>
        <v>1943</v>
      </c>
      <c r="F11" s="15">
        <f>E11/$C$11</f>
        <v>0.27308503162333098</v>
      </c>
      <c r="G11" s="10">
        <f>$G$55</f>
        <v>1429</v>
      </c>
      <c r="H11" s="15">
        <f>G11/$C$11</f>
        <v>0.20084328882642305</v>
      </c>
      <c r="I11" s="10">
        <f>$G$56</f>
        <v>751</v>
      </c>
      <c r="J11" s="15">
        <f>I11/$C$11</f>
        <v>0.10555165144061841</v>
      </c>
      <c r="K11" s="10">
        <f>$G$57</f>
        <v>2992</v>
      </c>
      <c r="L11" s="15">
        <f>K11/$C$11</f>
        <v>0.42052002810962757</v>
      </c>
      <c r="V11" s="79"/>
      <c r="W11" s="79"/>
      <c r="X11" s="79"/>
      <c r="Y11" s="79"/>
      <c r="Z11" s="79"/>
      <c r="AA11" s="79"/>
      <c r="AB11" s="79"/>
    </row>
    <row r="12" spans="2:28" ht="15" customHeight="1" x14ac:dyDescent="0.25">
      <c r="B12" s="69"/>
      <c r="C12" s="144" t="s">
        <v>14</v>
      </c>
      <c r="D12" s="144"/>
      <c r="E12" s="144"/>
      <c r="F12" s="144"/>
      <c r="G12" s="144"/>
      <c r="H12" s="144"/>
      <c r="I12" s="144"/>
      <c r="J12" s="144"/>
      <c r="K12" s="144"/>
      <c r="L12" s="144"/>
      <c r="V12" s="79"/>
      <c r="W12" s="79"/>
      <c r="X12" s="79"/>
      <c r="Y12" s="79"/>
      <c r="Z12" s="79"/>
      <c r="AA12" s="79"/>
      <c r="AB12" s="79"/>
    </row>
    <row r="13" spans="2:28" ht="15" customHeight="1" x14ac:dyDescent="0.25">
      <c r="B13" s="17" t="s">
        <v>53</v>
      </c>
      <c r="C13" s="10">
        <f>$G$73</f>
        <v>1405</v>
      </c>
      <c r="D13" s="23">
        <v>1</v>
      </c>
      <c r="E13" s="10">
        <f>$G$69</f>
        <v>338</v>
      </c>
      <c r="F13" s="12">
        <f>E13/$C$13</f>
        <v>0.24056939501779359</v>
      </c>
      <c r="G13" s="10">
        <f>$G$70</f>
        <v>336</v>
      </c>
      <c r="H13" s="12">
        <f>G13/$C$13</f>
        <v>0.2391459074733096</v>
      </c>
      <c r="I13" s="10">
        <f>$G$71</f>
        <v>93</v>
      </c>
      <c r="J13" s="12">
        <f>I13/$C$13</f>
        <v>6.6192170818505341E-2</v>
      </c>
      <c r="K13" s="10">
        <f>$G$72</f>
        <v>638</v>
      </c>
      <c r="L13" s="12">
        <f>K13/$C$13</f>
        <v>0.45409252669039146</v>
      </c>
      <c r="V13" s="79"/>
      <c r="W13" s="79"/>
      <c r="X13" s="79"/>
      <c r="Y13" s="79"/>
      <c r="Z13" s="79"/>
      <c r="AA13" s="79"/>
      <c r="AB13" s="79"/>
    </row>
    <row r="14" spans="2:28" x14ac:dyDescent="0.25">
      <c r="B14" s="17" t="s">
        <v>5</v>
      </c>
      <c r="C14" s="10">
        <f>$G$88</f>
        <v>3181</v>
      </c>
      <c r="D14" s="23">
        <v>1</v>
      </c>
      <c r="E14" s="10">
        <f>$G$84</f>
        <v>889</v>
      </c>
      <c r="F14" s="12">
        <f>E14/$C$14</f>
        <v>0.27947186419364978</v>
      </c>
      <c r="G14" s="10">
        <f>$G$85</f>
        <v>816</v>
      </c>
      <c r="H14" s="12">
        <f>G14/$C$14</f>
        <v>0.25652310594152783</v>
      </c>
      <c r="I14" s="10">
        <f>$G$86</f>
        <v>249</v>
      </c>
      <c r="J14" s="12">
        <f>I14/$C$14</f>
        <v>7.8277271298333853E-2</v>
      </c>
      <c r="K14" s="10">
        <f>$G$87</f>
        <v>1227</v>
      </c>
      <c r="L14" s="12">
        <f>K14/$C$14</f>
        <v>0.3857277585664885</v>
      </c>
      <c r="P14" s="17" t="s">
        <v>49</v>
      </c>
      <c r="R14" s="17" t="s">
        <v>8</v>
      </c>
      <c r="V14" s="79"/>
      <c r="W14" s="79"/>
      <c r="X14" s="79"/>
      <c r="Y14" s="79"/>
      <c r="Z14" s="79"/>
      <c r="AA14" s="79"/>
      <c r="AB14" s="79"/>
    </row>
    <row r="15" spans="2:28" x14ac:dyDescent="0.25">
      <c r="B15" s="17" t="s">
        <v>6</v>
      </c>
      <c r="C15" s="10">
        <f>$G$103</f>
        <v>1196</v>
      </c>
      <c r="D15" s="23">
        <v>1</v>
      </c>
      <c r="E15" s="10">
        <f>$G$99</f>
        <v>370</v>
      </c>
      <c r="F15" s="12">
        <f>E15/$C$15</f>
        <v>0.30936454849498329</v>
      </c>
      <c r="G15" s="10">
        <f>$G$100</f>
        <v>185</v>
      </c>
      <c r="H15" s="12">
        <f>G15/$C$15</f>
        <v>0.15468227424749165</v>
      </c>
      <c r="I15" s="10">
        <f>$G$101</f>
        <v>146</v>
      </c>
      <c r="J15" s="12">
        <f>I15/$C$15</f>
        <v>0.12207357859531773</v>
      </c>
      <c r="K15" s="10">
        <f>$G$102</f>
        <v>495</v>
      </c>
      <c r="L15" s="12">
        <f>K15/$C$15</f>
        <v>0.41387959866220736</v>
      </c>
    </row>
    <row r="16" spans="2:28" x14ac:dyDescent="0.25">
      <c r="B16" s="70" t="s">
        <v>7</v>
      </c>
      <c r="C16" s="14">
        <f>$G$118</f>
        <v>1333</v>
      </c>
      <c r="D16" s="24">
        <v>1</v>
      </c>
      <c r="E16" s="14">
        <f>$G$114</f>
        <v>346</v>
      </c>
      <c r="F16" s="15">
        <f>E16/$C$16</f>
        <v>0.25956489122280568</v>
      </c>
      <c r="G16" s="14">
        <f>$G$115</f>
        <v>92</v>
      </c>
      <c r="H16" s="15">
        <f>G16/$C$16</f>
        <v>6.9017254313578399E-2</v>
      </c>
      <c r="I16" s="14">
        <f>$G$116</f>
        <v>263</v>
      </c>
      <c r="J16" s="15">
        <f>I16/$C$16</f>
        <v>0.1972993248312078</v>
      </c>
      <c r="K16" s="14">
        <f>$G$117</f>
        <v>632</v>
      </c>
      <c r="L16" s="15">
        <f>K16/$C$16</f>
        <v>0.47411852963240808</v>
      </c>
    </row>
    <row r="17" spans="2:28" ht="24.95" customHeight="1" x14ac:dyDescent="0.2">
      <c r="B17" s="71" t="s">
        <v>47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</row>
    <row r="20" spans="2:28" s="73" customFormat="1" ht="24.95" customHeight="1" x14ac:dyDescent="0.25">
      <c r="B20" s="63" t="s">
        <v>218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V20" s="25"/>
      <c r="W20" s="25"/>
      <c r="X20" s="25"/>
      <c r="Y20" s="25"/>
      <c r="Z20" s="25"/>
      <c r="AA20" s="25"/>
      <c r="AB20" s="25"/>
    </row>
    <row r="21" spans="2:28" ht="15" customHeight="1" x14ac:dyDescent="0.25">
      <c r="B21" s="171" t="s">
        <v>76</v>
      </c>
      <c r="C21" s="148" t="s">
        <v>55</v>
      </c>
      <c r="D21" s="148"/>
      <c r="E21" s="148"/>
      <c r="F21" s="150" t="s">
        <v>2</v>
      </c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</row>
    <row r="22" spans="2:28" ht="24.75" customHeight="1" x14ac:dyDescent="0.25">
      <c r="B22" s="172"/>
      <c r="C22" s="149"/>
      <c r="D22" s="149"/>
      <c r="E22" s="149"/>
      <c r="F22" s="151" t="s">
        <v>70</v>
      </c>
      <c r="G22" s="151"/>
      <c r="H22" s="151"/>
      <c r="I22" s="151" t="s">
        <v>71</v>
      </c>
      <c r="J22" s="151"/>
      <c r="K22" s="151"/>
      <c r="L22" s="151" t="s">
        <v>72</v>
      </c>
      <c r="M22" s="151"/>
      <c r="N22" s="151"/>
      <c r="O22" s="151" t="s">
        <v>73</v>
      </c>
      <c r="P22" s="151"/>
      <c r="Q22" s="151"/>
    </row>
    <row r="23" spans="2:28" ht="35.25" customHeight="1" x14ac:dyDescent="0.25">
      <c r="B23" s="66"/>
      <c r="C23" s="67" t="s">
        <v>268</v>
      </c>
      <c r="D23" s="68" t="s">
        <v>169</v>
      </c>
      <c r="E23" s="68" t="s">
        <v>170</v>
      </c>
      <c r="F23" s="67" t="s">
        <v>268</v>
      </c>
      <c r="G23" s="68" t="s">
        <v>169</v>
      </c>
      <c r="H23" s="68" t="s">
        <v>170</v>
      </c>
      <c r="I23" s="67" t="s">
        <v>268</v>
      </c>
      <c r="J23" s="68" t="s">
        <v>169</v>
      </c>
      <c r="K23" s="68" t="s">
        <v>170</v>
      </c>
      <c r="L23" s="67" t="s">
        <v>268</v>
      </c>
      <c r="M23" s="68" t="s">
        <v>169</v>
      </c>
      <c r="N23" s="68" t="s">
        <v>170</v>
      </c>
      <c r="O23" s="67" t="s">
        <v>268</v>
      </c>
      <c r="P23" s="68" t="s">
        <v>169</v>
      </c>
      <c r="Q23" s="68" t="s">
        <v>170</v>
      </c>
      <c r="W23" s="8" t="s">
        <v>52</v>
      </c>
    </row>
    <row r="24" spans="2:28" x14ac:dyDescent="0.25">
      <c r="B24" s="17" t="s">
        <v>3</v>
      </c>
      <c r="C24" s="10">
        <f>$G$43</f>
        <v>35517</v>
      </c>
      <c r="D24" s="31">
        <f>G43-F43</f>
        <v>5202</v>
      </c>
      <c r="E24" s="19">
        <f>(G43-F43)/F43</f>
        <v>0.17159821870361208</v>
      </c>
      <c r="F24" s="10">
        <f>$G$39</f>
        <v>10760</v>
      </c>
      <c r="G24" s="31">
        <f>G39-F39</f>
        <v>1255</v>
      </c>
      <c r="H24" s="19">
        <f>(G39-F39)/F39</f>
        <v>0.13203577064702787</v>
      </c>
      <c r="I24" s="10">
        <f>$G$40</f>
        <v>7790</v>
      </c>
      <c r="J24" s="31">
        <f>G40-F40</f>
        <v>1861</v>
      </c>
      <c r="K24" s="19">
        <f>(G40-F40)/F40</f>
        <v>0.31388092427053466</v>
      </c>
      <c r="L24" s="10">
        <f>$G$41</f>
        <v>3385</v>
      </c>
      <c r="M24" s="31">
        <f>G41-F41</f>
        <v>154</v>
      </c>
      <c r="N24" s="19">
        <f>(G41-F41)/F41</f>
        <v>4.7663262147941816E-2</v>
      </c>
      <c r="O24" s="10">
        <f>$G$42</f>
        <v>13582</v>
      </c>
      <c r="P24" s="31">
        <f>G42-F42</f>
        <v>1932</v>
      </c>
      <c r="Q24" s="19">
        <f>(G42-F42)/F42</f>
        <v>0.16583690987124464</v>
      </c>
    </row>
    <row r="25" spans="2:28" x14ac:dyDescent="0.25">
      <c r="B25" s="17" t="s">
        <v>4</v>
      </c>
      <c r="C25" s="10">
        <f>$G$58</f>
        <v>7115</v>
      </c>
      <c r="D25" s="31">
        <f>G58-F58</f>
        <v>881</v>
      </c>
      <c r="E25" s="19">
        <f>(G58-F58)/F58</f>
        <v>0.14132178376644208</v>
      </c>
      <c r="F25" s="10">
        <f>$G$54</f>
        <v>1943</v>
      </c>
      <c r="G25" s="31">
        <f>G54-F54</f>
        <v>166</v>
      </c>
      <c r="H25" s="19">
        <f>(G54-F54)/F54</f>
        <v>9.3415869442881258E-2</v>
      </c>
      <c r="I25" s="10">
        <f>$G$55</f>
        <v>1429</v>
      </c>
      <c r="J25" s="31">
        <f>G55-F55</f>
        <v>310</v>
      </c>
      <c r="K25" s="19">
        <f>(G55-F55)/F55</f>
        <v>0.27703306523681859</v>
      </c>
      <c r="L25" s="10">
        <f>$G$56</f>
        <v>751</v>
      </c>
      <c r="M25" s="31">
        <f>G56-F56</f>
        <v>-22</v>
      </c>
      <c r="N25" s="19">
        <f>(G56-F56)/F56</f>
        <v>-2.8460543337645538E-2</v>
      </c>
      <c r="O25" s="10">
        <f>$G$57</f>
        <v>2992</v>
      </c>
      <c r="P25" s="31">
        <f>G57-F57</f>
        <v>427</v>
      </c>
      <c r="Q25" s="19">
        <f>(G57-F57)/F57</f>
        <v>0.16647173489278752</v>
      </c>
    </row>
    <row r="26" spans="2:28" ht="15" customHeight="1" x14ac:dyDescent="0.25">
      <c r="C26" s="144" t="s">
        <v>14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</row>
    <row r="27" spans="2:28" ht="15" customHeight="1" x14ac:dyDescent="0.25">
      <c r="B27" s="17" t="s">
        <v>53</v>
      </c>
      <c r="C27" s="10">
        <f>$G$73</f>
        <v>1405</v>
      </c>
      <c r="D27" s="31">
        <f>G73-F73</f>
        <v>256</v>
      </c>
      <c r="E27" s="19">
        <f>(G73-F73)/F73</f>
        <v>0.22280243690165361</v>
      </c>
      <c r="F27" s="10">
        <f>$G$69</f>
        <v>338</v>
      </c>
      <c r="G27" s="31">
        <f>G69-F69</f>
        <v>8</v>
      </c>
      <c r="H27" s="19">
        <f>(G69-F69)/F69</f>
        <v>2.4242424242424242E-2</v>
      </c>
      <c r="I27" s="10">
        <f>$G$70</f>
        <v>336</v>
      </c>
      <c r="J27" s="31">
        <f>G70-F70</f>
        <v>150</v>
      </c>
      <c r="K27" s="19">
        <f>(G70-F70)/F70</f>
        <v>0.80645161290322576</v>
      </c>
      <c r="L27" s="10">
        <f>$G$71</f>
        <v>93</v>
      </c>
      <c r="M27" s="31">
        <f>G71-F71</f>
        <v>5</v>
      </c>
      <c r="N27" s="19">
        <f>(G71-F71)/F71</f>
        <v>5.6818181818181816E-2</v>
      </c>
      <c r="O27" s="10">
        <f>$G$72</f>
        <v>638</v>
      </c>
      <c r="P27" s="31">
        <f>G72-F72</f>
        <v>93</v>
      </c>
      <c r="Q27" s="19">
        <f>(G72-F72)/F72</f>
        <v>0.17064220183486239</v>
      </c>
    </row>
    <row r="28" spans="2:28" x14ac:dyDescent="0.25">
      <c r="B28" s="17" t="s">
        <v>5</v>
      </c>
      <c r="C28" s="10">
        <f>$G$88</f>
        <v>3181</v>
      </c>
      <c r="D28" s="31">
        <f>G88-F88</f>
        <v>314</v>
      </c>
      <c r="E28" s="19">
        <f>(G88-F88)/F88</f>
        <v>0.10952214858737357</v>
      </c>
      <c r="F28" s="10">
        <f>$G$84</f>
        <v>889</v>
      </c>
      <c r="G28" s="31">
        <f>G84-F84</f>
        <v>63</v>
      </c>
      <c r="H28" s="19">
        <f>(G84-F84)/F84</f>
        <v>7.6271186440677971E-2</v>
      </c>
      <c r="I28" s="10">
        <f>$G$85</f>
        <v>816</v>
      </c>
      <c r="J28" s="31">
        <f>G85-F85</f>
        <v>126</v>
      </c>
      <c r="K28" s="19">
        <f>(G85-F85)/F85</f>
        <v>0.18260869565217391</v>
      </c>
      <c r="L28" s="10">
        <f>$G$86</f>
        <v>249</v>
      </c>
      <c r="M28" s="31">
        <f>G86-F86</f>
        <v>29</v>
      </c>
      <c r="N28" s="19">
        <f>(G86-F86)/F86</f>
        <v>0.13181818181818181</v>
      </c>
      <c r="O28" s="10">
        <f>$G$87</f>
        <v>1227</v>
      </c>
      <c r="P28" s="31">
        <f>G87-F87</f>
        <v>96</v>
      </c>
      <c r="Q28" s="19">
        <f>(G87-F87)/F87</f>
        <v>8.4880636604774531E-2</v>
      </c>
    </row>
    <row r="29" spans="2:28" x14ac:dyDescent="0.25">
      <c r="B29" s="17" t="s">
        <v>6</v>
      </c>
      <c r="C29" s="10">
        <f>$G$103</f>
        <v>1196</v>
      </c>
      <c r="D29" s="31">
        <f>G103-F103</f>
        <v>207</v>
      </c>
      <c r="E29" s="19">
        <f>(G103-F103)/F103</f>
        <v>0.20930232558139536</v>
      </c>
      <c r="F29" s="10">
        <f>$G$99</f>
        <v>370</v>
      </c>
      <c r="G29" s="31">
        <f>G99-F99</f>
        <v>95</v>
      </c>
      <c r="H29" s="19">
        <f>(G99-F99)/F99</f>
        <v>0.34545454545454546</v>
      </c>
      <c r="I29" s="10">
        <f>$G$100</f>
        <v>185</v>
      </c>
      <c r="J29" s="31">
        <f>G100-F100</f>
        <v>25</v>
      </c>
      <c r="K29" s="19">
        <f>(G100-F100)/F100</f>
        <v>0.15625</v>
      </c>
      <c r="L29" s="10">
        <f>$G$101</f>
        <v>146</v>
      </c>
      <c r="M29" s="31">
        <f>G101-F101</f>
        <v>15</v>
      </c>
      <c r="N29" s="19">
        <f>(G101-F101)/F101</f>
        <v>0.11450381679389313</v>
      </c>
      <c r="O29" s="10">
        <f>$G$102</f>
        <v>495</v>
      </c>
      <c r="P29" s="31">
        <f>G102-F102</f>
        <v>72</v>
      </c>
      <c r="Q29" s="19">
        <f>(G102-F102)/F102</f>
        <v>0.1702127659574468</v>
      </c>
    </row>
    <row r="30" spans="2:28" x14ac:dyDescent="0.25">
      <c r="B30" s="70" t="s">
        <v>7</v>
      </c>
      <c r="C30" s="14">
        <f>$G$118</f>
        <v>1333</v>
      </c>
      <c r="D30" s="31">
        <f>G118-F118</f>
        <v>104</v>
      </c>
      <c r="E30" s="19">
        <f>(G118-F118)/F118</f>
        <v>8.462164361269324E-2</v>
      </c>
      <c r="F30" s="14">
        <f>$G$114</f>
        <v>346</v>
      </c>
      <c r="G30" s="31">
        <f>G114-F114</f>
        <v>0</v>
      </c>
      <c r="H30" s="19" t="s">
        <v>154</v>
      </c>
      <c r="I30" s="14">
        <f>$G$115</f>
        <v>92</v>
      </c>
      <c r="J30" s="31">
        <f>G115-F115</f>
        <v>9</v>
      </c>
      <c r="K30" s="19">
        <f>(G115-F115)/F115</f>
        <v>0.10843373493975904</v>
      </c>
      <c r="L30" s="14">
        <f>$G$116</f>
        <v>263</v>
      </c>
      <c r="M30" s="74">
        <f>G116-F116</f>
        <v>-71</v>
      </c>
      <c r="N30" s="16">
        <f>(G116-F116)/F116</f>
        <v>-0.21257485029940121</v>
      </c>
      <c r="O30" s="14">
        <f>$G$117</f>
        <v>632</v>
      </c>
      <c r="P30" s="74">
        <f>G117-F117</f>
        <v>166</v>
      </c>
      <c r="Q30" s="16">
        <f>(G117-F117)/F117</f>
        <v>0.35622317596566522</v>
      </c>
      <c r="S30" s="17" t="s">
        <v>8</v>
      </c>
    </row>
    <row r="31" spans="2:28" ht="24.95" customHeight="1" x14ac:dyDescent="0.2">
      <c r="B31" s="71" t="s">
        <v>47</v>
      </c>
      <c r="C31" s="72"/>
      <c r="D31" s="72"/>
      <c r="E31" s="72"/>
      <c r="F31" s="72"/>
      <c r="G31" s="72"/>
      <c r="H31" s="72"/>
      <c r="I31" s="72"/>
      <c r="J31" s="72"/>
      <c r="K31" s="72"/>
    </row>
    <row r="33" spans="2:20" x14ac:dyDescent="0.25">
      <c r="B33" s="145" t="s">
        <v>259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</row>
    <row r="34" spans="2:20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spans="2:20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</row>
    <row r="37" spans="2:20" s="8" customFormat="1" ht="24.95" customHeight="1" x14ac:dyDescent="0.25">
      <c r="B37" s="1" t="s">
        <v>299</v>
      </c>
    </row>
    <row r="38" spans="2:20" s="8" customFormat="1" ht="25.5" x14ac:dyDescent="0.25">
      <c r="B38" s="9" t="s">
        <v>10</v>
      </c>
      <c r="C38" s="105">
        <v>2018</v>
      </c>
      <c r="D38" s="105">
        <v>2019</v>
      </c>
      <c r="E38" s="105">
        <v>2020</v>
      </c>
      <c r="F38" s="105">
        <v>2021</v>
      </c>
      <c r="G38" s="105">
        <v>2022</v>
      </c>
      <c r="H38" s="106" t="s">
        <v>171</v>
      </c>
      <c r="I38" s="106" t="s">
        <v>172</v>
      </c>
    </row>
    <row r="39" spans="2:20" s="8" customFormat="1" x14ac:dyDescent="0.25">
      <c r="B39" s="8" t="s">
        <v>70</v>
      </c>
      <c r="C39" s="104">
        <f>'[1]2. Categorie Dettaglio'!C4</f>
        <v>9783</v>
      </c>
      <c r="D39" s="104">
        <f>'[1]2. Categorie Dettaglio'!D4</f>
        <v>9320</v>
      </c>
      <c r="E39" s="104">
        <f>'[1]2. Categorie Dettaglio'!E4</f>
        <v>9534</v>
      </c>
      <c r="F39" s="104">
        <f>'[1]2. Categorie Dettaglio'!F4</f>
        <v>9505</v>
      </c>
      <c r="G39" s="104">
        <f>'[1]2. Categorie Dettaglio'!G4</f>
        <v>10760</v>
      </c>
      <c r="H39" s="107">
        <f>G39-C39</f>
        <v>977</v>
      </c>
      <c r="I39" s="108">
        <f>(G39-C39)/C39</f>
        <v>9.9867116426454058E-2</v>
      </c>
    </row>
    <row r="40" spans="2:20" s="8" customFormat="1" x14ac:dyDescent="0.25">
      <c r="B40" s="8" t="s">
        <v>71</v>
      </c>
      <c r="C40" s="104">
        <f>'[1]2. Categorie Dettaglio'!C5</f>
        <v>7934</v>
      </c>
      <c r="D40" s="104">
        <f>'[1]2. Categorie Dettaglio'!D5</f>
        <v>7915</v>
      </c>
      <c r="E40" s="104">
        <f>'[1]2. Categorie Dettaglio'!E5</f>
        <v>3930</v>
      </c>
      <c r="F40" s="104">
        <f>'[1]2. Categorie Dettaglio'!F5</f>
        <v>5929</v>
      </c>
      <c r="G40" s="104">
        <f>'[1]2. Categorie Dettaglio'!G5</f>
        <v>7790</v>
      </c>
      <c r="H40" s="107">
        <f>G40-C40</f>
        <v>-144</v>
      </c>
      <c r="I40" s="108">
        <f>(G40-C40)/C40</f>
        <v>-1.814973531635997E-2</v>
      </c>
    </row>
    <row r="41" spans="2:20" s="8" customFormat="1" x14ac:dyDescent="0.25">
      <c r="B41" s="8" t="s">
        <v>72</v>
      </c>
      <c r="C41" s="104">
        <f>'[1]2. Categorie Dettaglio'!C6</f>
        <v>2721</v>
      </c>
      <c r="D41" s="104">
        <f>'[1]2. Categorie Dettaglio'!D6</f>
        <v>2669</v>
      </c>
      <c r="E41" s="104">
        <f>'[1]2. Categorie Dettaglio'!E6</f>
        <v>2479</v>
      </c>
      <c r="F41" s="104">
        <f>'[1]2. Categorie Dettaglio'!F6</f>
        <v>3231</v>
      </c>
      <c r="G41" s="104">
        <f>'[1]2. Categorie Dettaglio'!G6</f>
        <v>3385</v>
      </c>
      <c r="H41" s="107">
        <f>G41-C41</f>
        <v>664</v>
      </c>
      <c r="I41" s="108">
        <f>(G41-C41)/C41</f>
        <v>0.24402793090775451</v>
      </c>
    </row>
    <row r="42" spans="2:20" s="8" customFormat="1" x14ac:dyDescent="0.25">
      <c r="B42" s="8" t="s">
        <v>73</v>
      </c>
      <c r="C42" s="104">
        <f>'[1]2. Categorie Dettaglio'!C7</f>
        <v>13000</v>
      </c>
      <c r="D42" s="104">
        <f>'[1]2. Categorie Dettaglio'!D7</f>
        <v>13023</v>
      </c>
      <c r="E42" s="104">
        <f>'[1]2. Categorie Dettaglio'!E7</f>
        <v>9040</v>
      </c>
      <c r="F42" s="104">
        <f>'[1]2. Categorie Dettaglio'!F7</f>
        <v>11650</v>
      </c>
      <c r="G42" s="104">
        <f>'[1]2. Categorie Dettaglio'!G7</f>
        <v>13582</v>
      </c>
      <c r="H42" s="107">
        <f>G42-C42</f>
        <v>582</v>
      </c>
      <c r="I42" s="108">
        <f>(G42-C42)/C42</f>
        <v>4.4769230769230769E-2</v>
      </c>
    </row>
    <row r="43" spans="2:20" s="8" customFormat="1" x14ac:dyDescent="0.25">
      <c r="B43" s="109" t="s">
        <v>74</v>
      </c>
      <c r="C43" s="110">
        <f>SUM(C39:C42)</f>
        <v>33438</v>
      </c>
      <c r="D43" s="110">
        <f t="shared" ref="D43:E43" si="0">SUM(D39:D42)</f>
        <v>32927</v>
      </c>
      <c r="E43" s="110">
        <f t="shared" si="0"/>
        <v>24983</v>
      </c>
      <c r="F43" s="110">
        <f>SUM(F39:F42)</f>
        <v>30315</v>
      </c>
      <c r="G43" s="110">
        <f>SUM(G39:G42)</f>
        <v>35517</v>
      </c>
      <c r="H43" s="111">
        <f>G43-C43</f>
        <v>2079</v>
      </c>
      <c r="I43" s="112">
        <f>(G43-C43)/C43</f>
        <v>6.2174771218374301E-2</v>
      </c>
    </row>
    <row r="44" spans="2:20" s="8" customFormat="1" ht="24.95" customHeight="1" x14ac:dyDescent="0.2">
      <c r="B44" s="21" t="s">
        <v>47</v>
      </c>
      <c r="C44" s="113"/>
      <c r="D44" s="113"/>
      <c r="E44" s="113"/>
      <c r="G44" s="113"/>
      <c r="H44" s="114"/>
      <c r="I44" s="115"/>
    </row>
    <row r="45" spans="2:20" s="8" customFormat="1" x14ac:dyDescent="0.25">
      <c r="B45" s="79"/>
      <c r="C45" s="128"/>
      <c r="D45" s="128"/>
      <c r="E45" s="128"/>
      <c r="F45" s="79"/>
      <c r="G45" s="128"/>
      <c r="H45" s="129"/>
      <c r="I45" s="108"/>
    </row>
    <row r="46" spans="2:20" s="8" customFormat="1" x14ac:dyDescent="0.25">
      <c r="B46" s="79"/>
      <c r="C46" s="125">
        <v>2018</v>
      </c>
      <c r="D46" s="125">
        <v>2019</v>
      </c>
      <c r="E46" s="125">
        <v>2020</v>
      </c>
      <c r="F46" s="125">
        <v>2021</v>
      </c>
      <c r="G46" s="125">
        <v>2022</v>
      </c>
      <c r="H46" s="129"/>
      <c r="I46" s="108"/>
    </row>
    <row r="47" spans="2:20" s="8" customFormat="1" x14ac:dyDescent="0.25">
      <c r="B47" s="79" t="s">
        <v>70</v>
      </c>
      <c r="C47" s="126">
        <f>C39/$C$39*100</f>
        <v>100</v>
      </c>
      <c r="D47" s="126">
        <f t="shared" ref="D47:E47" si="1">D39/$C$39*100</f>
        <v>95.26730041909434</v>
      </c>
      <c r="E47" s="126">
        <f t="shared" si="1"/>
        <v>97.454768475927636</v>
      </c>
      <c r="F47" s="126">
        <f>F39/$C$39*100</f>
        <v>97.158335888786667</v>
      </c>
      <c r="G47" s="126">
        <f>G39/$C$39*100</f>
        <v>109.98671164264539</v>
      </c>
      <c r="H47" s="129"/>
      <c r="I47" s="108"/>
    </row>
    <row r="48" spans="2:20" s="8" customFormat="1" x14ac:dyDescent="0.25">
      <c r="B48" s="79" t="s">
        <v>71</v>
      </c>
      <c r="C48" s="126">
        <f>C40/$C$40*100</f>
        <v>100</v>
      </c>
      <c r="D48" s="126">
        <f t="shared" ref="D48:E48" si="2">D40/$C$40*100</f>
        <v>99.760524325686916</v>
      </c>
      <c r="E48" s="126">
        <f t="shared" si="2"/>
        <v>49.533652634232418</v>
      </c>
      <c r="F48" s="126">
        <f>F40/$C$40*100</f>
        <v>74.729014368540462</v>
      </c>
      <c r="G48" s="126">
        <f>G40/$C$40*100</f>
        <v>98.185026468364001</v>
      </c>
      <c r="H48" s="129"/>
      <c r="I48" s="108"/>
    </row>
    <row r="49" spans="2:9" s="8" customFormat="1" x14ac:dyDescent="0.25">
      <c r="B49" s="79" t="s">
        <v>72</v>
      </c>
      <c r="C49" s="126">
        <f>C41/$C$41*100</f>
        <v>100</v>
      </c>
      <c r="D49" s="126">
        <f t="shared" ref="D49:E49" si="3">D41/$C$41*100</f>
        <v>98.088937890481446</v>
      </c>
      <c r="E49" s="126">
        <f t="shared" si="3"/>
        <v>91.106210951855942</v>
      </c>
      <c r="F49" s="126">
        <f>F41/$C$41*100</f>
        <v>118.74310915104741</v>
      </c>
      <c r="G49" s="126">
        <f>G41/$C$41*100</f>
        <v>124.40279309077545</v>
      </c>
      <c r="H49" s="129"/>
      <c r="I49" s="108"/>
    </row>
    <row r="50" spans="2:9" s="8" customFormat="1" x14ac:dyDescent="0.2">
      <c r="B50" s="133" t="s">
        <v>73</v>
      </c>
      <c r="C50" s="126">
        <f>C42/$C$42*100</f>
        <v>100</v>
      </c>
      <c r="D50" s="126">
        <f t="shared" ref="D50:E50" si="4">D42/$C$42*100</f>
        <v>100.17692307692307</v>
      </c>
      <c r="E50" s="126">
        <f t="shared" si="4"/>
        <v>69.538461538461533</v>
      </c>
      <c r="F50" s="126">
        <f>F42/$C$42*100</f>
        <v>89.615384615384613</v>
      </c>
      <c r="G50" s="126">
        <f>G42/$C$42*100</f>
        <v>104.47692307692307</v>
      </c>
      <c r="H50" s="129"/>
      <c r="I50" s="108"/>
    </row>
    <row r="51" spans="2:9" s="8" customFormat="1" x14ac:dyDescent="0.25">
      <c r="H51" s="103"/>
      <c r="I51" s="103"/>
    </row>
    <row r="52" spans="2:9" s="8" customFormat="1" ht="24.95" customHeight="1" x14ac:dyDescent="0.25">
      <c r="B52" s="1" t="s">
        <v>300</v>
      </c>
      <c r="H52" s="103"/>
      <c r="I52" s="103"/>
    </row>
    <row r="53" spans="2:9" s="8" customFormat="1" ht="25.5" x14ac:dyDescent="0.25">
      <c r="B53" s="9" t="s">
        <v>15</v>
      </c>
      <c r="C53" s="105">
        <v>2018</v>
      </c>
      <c r="D53" s="105">
        <v>2019</v>
      </c>
      <c r="E53" s="105">
        <v>2020</v>
      </c>
      <c r="F53" s="105">
        <v>2021</v>
      </c>
      <c r="G53" s="105">
        <v>2022</v>
      </c>
      <c r="H53" s="106" t="s">
        <v>171</v>
      </c>
      <c r="I53" s="106" t="s">
        <v>172</v>
      </c>
    </row>
    <row r="54" spans="2:9" s="8" customFormat="1" x14ac:dyDescent="0.25">
      <c r="B54" s="8" t="s">
        <v>70</v>
      </c>
      <c r="C54" s="104">
        <f>'[1]2. Categorie Dettaglio'!C14</f>
        <v>1751</v>
      </c>
      <c r="D54" s="104">
        <f>'[1]2. Categorie Dettaglio'!D14</f>
        <v>1571</v>
      </c>
      <c r="E54" s="104">
        <f>'[1]2. Categorie Dettaglio'!E14</f>
        <v>1730</v>
      </c>
      <c r="F54" s="104">
        <f>'[1]2. Categorie Dettaglio'!F14</f>
        <v>1777</v>
      </c>
      <c r="G54" s="104">
        <f>'[1]2. Categorie Dettaglio'!G14</f>
        <v>1943</v>
      </c>
      <c r="H54" s="107">
        <f>G54-C54</f>
        <v>192</v>
      </c>
      <c r="I54" s="108">
        <f>(G54-C54)/C54</f>
        <v>0.1096516276413478</v>
      </c>
    </row>
    <row r="55" spans="2:9" s="8" customFormat="1" x14ac:dyDescent="0.25">
      <c r="B55" s="8" t="s">
        <v>71</v>
      </c>
      <c r="C55" s="104">
        <f>'[1]2. Categorie Dettaglio'!C15</f>
        <v>1683</v>
      </c>
      <c r="D55" s="104">
        <f>'[1]2. Categorie Dettaglio'!D15</f>
        <v>1490</v>
      </c>
      <c r="E55" s="104">
        <f>'[1]2. Categorie Dettaglio'!E15</f>
        <v>678</v>
      </c>
      <c r="F55" s="104">
        <f>'[1]2. Categorie Dettaglio'!F15</f>
        <v>1119</v>
      </c>
      <c r="G55" s="104">
        <f>'[1]2. Categorie Dettaglio'!G15</f>
        <v>1429</v>
      </c>
      <c r="H55" s="107">
        <f>G55-C55</f>
        <v>-254</v>
      </c>
      <c r="I55" s="108">
        <f>(G55-C55)/C55</f>
        <v>-0.15092097445038621</v>
      </c>
    </row>
    <row r="56" spans="2:9" s="8" customFormat="1" x14ac:dyDescent="0.25">
      <c r="B56" s="8" t="s">
        <v>72</v>
      </c>
      <c r="C56" s="104">
        <f>'[1]2. Categorie Dettaglio'!C16</f>
        <v>662</v>
      </c>
      <c r="D56" s="104">
        <f>'[1]2. Categorie Dettaglio'!D16</f>
        <v>620</v>
      </c>
      <c r="E56" s="104">
        <f>'[1]2. Categorie Dettaglio'!E16</f>
        <v>584</v>
      </c>
      <c r="F56" s="104">
        <f>'[1]2. Categorie Dettaglio'!F16</f>
        <v>773</v>
      </c>
      <c r="G56" s="104">
        <f>'[1]2. Categorie Dettaglio'!G16</f>
        <v>751</v>
      </c>
      <c r="H56" s="107">
        <f>G56-C56</f>
        <v>89</v>
      </c>
      <c r="I56" s="108">
        <f>(G56-C56)/C56</f>
        <v>0.13444108761329304</v>
      </c>
    </row>
    <row r="57" spans="2:9" s="8" customFormat="1" x14ac:dyDescent="0.25">
      <c r="B57" s="8" t="s">
        <v>73</v>
      </c>
      <c r="C57" s="104">
        <f>'[1]2. Categorie Dettaglio'!C17</f>
        <v>3050</v>
      </c>
      <c r="D57" s="104">
        <f>'[1]2. Categorie Dettaglio'!D17</f>
        <v>2671</v>
      </c>
      <c r="E57" s="104">
        <f>'[1]2. Categorie Dettaglio'!E17</f>
        <v>2075</v>
      </c>
      <c r="F57" s="104">
        <f>'[1]2. Categorie Dettaglio'!F17</f>
        <v>2565</v>
      </c>
      <c r="G57" s="104">
        <f>'[1]2. Categorie Dettaglio'!G17</f>
        <v>2992</v>
      </c>
      <c r="H57" s="107">
        <f>G57-C57</f>
        <v>-58</v>
      </c>
      <c r="I57" s="108">
        <f>(G57-C57)/C57</f>
        <v>-1.9016393442622952E-2</v>
      </c>
    </row>
    <row r="58" spans="2:9" s="8" customFormat="1" x14ac:dyDescent="0.25">
      <c r="B58" s="109" t="s">
        <v>74</v>
      </c>
      <c r="C58" s="110">
        <f>SUM(C54:C57)</f>
        <v>7146</v>
      </c>
      <c r="D58" s="110">
        <f t="shared" ref="D58:E58" si="5">SUM(D54:D57)</f>
        <v>6352</v>
      </c>
      <c r="E58" s="110">
        <f t="shared" si="5"/>
        <v>5067</v>
      </c>
      <c r="F58" s="110">
        <f>SUM(F54:F57)</f>
        <v>6234</v>
      </c>
      <c r="G58" s="110">
        <f>SUM(G54:G57)</f>
        <v>7115</v>
      </c>
      <c r="H58" s="111">
        <f>G58-C58</f>
        <v>-31</v>
      </c>
      <c r="I58" s="112">
        <f>(G58-C58)/C58</f>
        <v>-4.3380912398544641E-3</v>
      </c>
    </row>
    <row r="59" spans="2:9" s="8" customFormat="1" ht="24.95" customHeight="1" x14ac:dyDescent="0.2">
      <c r="B59" s="21" t="s">
        <v>47</v>
      </c>
      <c r="C59" s="113"/>
      <c r="D59" s="113"/>
      <c r="E59" s="113"/>
      <c r="G59" s="113"/>
      <c r="H59" s="114"/>
      <c r="I59" s="115"/>
    </row>
    <row r="60" spans="2:9" s="8" customFormat="1" x14ac:dyDescent="0.25">
      <c r="C60" s="104"/>
      <c r="D60" s="104"/>
      <c r="E60" s="104"/>
      <c r="G60" s="104"/>
      <c r="H60" s="107"/>
      <c r="I60" s="108"/>
    </row>
    <row r="61" spans="2:9" s="8" customFormat="1" x14ac:dyDescent="0.25">
      <c r="B61" s="79"/>
      <c r="C61" s="125">
        <v>2018</v>
      </c>
      <c r="D61" s="125">
        <v>2019</v>
      </c>
      <c r="E61" s="125">
        <v>2020</v>
      </c>
      <c r="F61" s="125">
        <v>2021</v>
      </c>
      <c r="G61" s="125">
        <v>2022</v>
      </c>
      <c r="H61" s="129"/>
      <c r="I61" s="108"/>
    </row>
    <row r="62" spans="2:9" s="8" customFormat="1" x14ac:dyDescent="0.25">
      <c r="B62" s="79" t="s">
        <v>70</v>
      </c>
      <c r="C62" s="126">
        <f>C54/$C$54*100</f>
        <v>100</v>
      </c>
      <c r="D62" s="126">
        <f t="shared" ref="D62:E62" si="6">D54/$C$54*100</f>
        <v>89.720159908623643</v>
      </c>
      <c r="E62" s="126">
        <f t="shared" si="6"/>
        <v>98.800685322672749</v>
      </c>
      <c r="F62" s="126">
        <f>F54/$C$54*100</f>
        <v>101.48486579097657</v>
      </c>
      <c r="G62" s="126">
        <f>G54/$C$54*100</f>
        <v>110.96516276413477</v>
      </c>
      <c r="H62" s="129"/>
      <c r="I62" s="108"/>
    </row>
    <row r="63" spans="2:9" s="8" customFormat="1" x14ac:dyDescent="0.25">
      <c r="B63" s="79" t="s">
        <v>71</v>
      </c>
      <c r="C63" s="126">
        <f>C55/$C$55*100</f>
        <v>100</v>
      </c>
      <c r="D63" s="126">
        <f t="shared" ref="D63:E63" si="7">D55/$C$55*100</f>
        <v>88.532382650029703</v>
      </c>
      <c r="E63" s="126">
        <f t="shared" si="7"/>
        <v>40.28520499108734</v>
      </c>
      <c r="F63" s="126">
        <f>F55/$C$55*100</f>
        <v>66.488413547237073</v>
      </c>
      <c r="G63" s="126">
        <f>G55/$C$55*100</f>
        <v>84.907902554961382</v>
      </c>
      <c r="H63" s="129"/>
      <c r="I63" s="108"/>
    </row>
    <row r="64" spans="2:9" s="8" customFormat="1" x14ac:dyDescent="0.25">
      <c r="B64" s="79" t="s">
        <v>72</v>
      </c>
      <c r="C64" s="126">
        <f>C56/$C$56*100</f>
        <v>100</v>
      </c>
      <c r="D64" s="126">
        <f t="shared" ref="D64:E64" si="8">D56/$C$56*100</f>
        <v>93.65558912386706</v>
      </c>
      <c r="E64" s="126">
        <f t="shared" si="8"/>
        <v>88.217522658610264</v>
      </c>
      <c r="F64" s="126">
        <f>F56/$C$56*100</f>
        <v>116.76737160120847</v>
      </c>
      <c r="G64" s="126">
        <f>G56/$C$56*100</f>
        <v>113.4441087613293</v>
      </c>
      <c r="H64" s="129"/>
      <c r="I64" s="108"/>
    </row>
    <row r="65" spans="2:9" s="8" customFormat="1" x14ac:dyDescent="0.2">
      <c r="B65" s="133" t="s">
        <v>73</v>
      </c>
      <c r="C65" s="126">
        <f>C57/$C$57*100</f>
        <v>100</v>
      </c>
      <c r="D65" s="126">
        <f t="shared" ref="D65:E65" si="9">D57/$C$57*100</f>
        <v>87.573770491803288</v>
      </c>
      <c r="E65" s="126">
        <f t="shared" si="9"/>
        <v>68.032786885245898</v>
      </c>
      <c r="F65" s="126">
        <f>F57/$C$57*100</f>
        <v>84.098360655737707</v>
      </c>
      <c r="G65" s="126">
        <f>G57/$C$57*100</f>
        <v>98.098360655737707</v>
      </c>
      <c r="H65" s="129"/>
      <c r="I65" s="108"/>
    </row>
    <row r="66" spans="2:9" s="8" customFormat="1" x14ac:dyDescent="0.25">
      <c r="H66" s="103"/>
      <c r="I66" s="103"/>
    </row>
    <row r="67" spans="2:9" s="8" customFormat="1" ht="24.95" customHeight="1" x14ac:dyDescent="0.25">
      <c r="B67" s="1" t="s">
        <v>301</v>
      </c>
      <c r="H67" s="103"/>
      <c r="I67" s="103"/>
    </row>
    <row r="68" spans="2:9" s="8" customFormat="1" ht="25.5" x14ac:dyDescent="0.25">
      <c r="B68" s="9" t="s">
        <v>54</v>
      </c>
      <c r="C68" s="105">
        <v>2018</v>
      </c>
      <c r="D68" s="105">
        <v>2019</v>
      </c>
      <c r="E68" s="105">
        <v>2020</v>
      </c>
      <c r="F68" s="105">
        <v>2021</v>
      </c>
      <c r="G68" s="105">
        <v>2022</v>
      </c>
      <c r="H68" s="106" t="s">
        <v>171</v>
      </c>
      <c r="I68" s="106" t="s">
        <v>172</v>
      </c>
    </row>
    <row r="69" spans="2:9" s="8" customFormat="1" x14ac:dyDescent="0.25">
      <c r="B69" s="8" t="s">
        <v>70</v>
      </c>
      <c r="C69" s="104">
        <f>'[1]2. Categorie Dettaglio'!C24</f>
        <v>269</v>
      </c>
      <c r="D69" s="104">
        <f>'[1]2. Categorie Dettaglio'!D24</f>
        <v>263</v>
      </c>
      <c r="E69" s="104">
        <f>'[1]2. Categorie Dettaglio'!E24</f>
        <v>327</v>
      </c>
      <c r="F69" s="104">
        <f>'[1]2. Categorie Dettaglio'!F24</f>
        <v>330</v>
      </c>
      <c r="G69" s="104">
        <f>'[1]2. Categorie Dettaglio'!G24</f>
        <v>338</v>
      </c>
      <c r="H69" s="107">
        <f>G69-C69</f>
        <v>69</v>
      </c>
      <c r="I69" s="108">
        <f>(G69-C69)/C69</f>
        <v>0.25650557620817843</v>
      </c>
    </row>
    <row r="70" spans="2:9" s="8" customFormat="1" x14ac:dyDescent="0.25">
      <c r="B70" s="8" t="s">
        <v>71</v>
      </c>
      <c r="C70" s="104">
        <f>'[1]2. Categorie Dettaglio'!C25</f>
        <v>311</v>
      </c>
      <c r="D70" s="104">
        <f>'[1]2. Categorie Dettaglio'!D25</f>
        <v>248</v>
      </c>
      <c r="E70" s="104">
        <f>'[1]2. Categorie Dettaglio'!E25</f>
        <v>126</v>
      </c>
      <c r="F70" s="104">
        <f>'[1]2. Categorie Dettaglio'!F25</f>
        <v>186</v>
      </c>
      <c r="G70" s="104">
        <f>'[1]2. Categorie Dettaglio'!G25</f>
        <v>336</v>
      </c>
      <c r="H70" s="107">
        <f>G70-C70</f>
        <v>25</v>
      </c>
      <c r="I70" s="108">
        <f>(G70-C70)/C70</f>
        <v>8.0385852090032156E-2</v>
      </c>
    </row>
    <row r="71" spans="2:9" s="8" customFormat="1" x14ac:dyDescent="0.25">
      <c r="B71" s="8" t="s">
        <v>72</v>
      </c>
      <c r="C71" s="104">
        <f>'[1]2. Categorie Dettaglio'!C26</f>
        <v>104</v>
      </c>
      <c r="D71" s="104">
        <f>'[1]2. Categorie Dettaglio'!D26</f>
        <v>84</v>
      </c>
      <c r="E71" s="104">
        <f>'[1]2. Categorie Dettaglio'!E26</f>
        <v>74</v>
      </c>
      <c r="F71" s="104">
        <f>'[1]2. Categorie Dettaglio'!F26</f>
        <v>88</v>
      </c>
      <c r="G71" s="104">
        <f>'[1]2. Categorie Dettaglio'!G26</f>
        <v>93</v>
      </c>
      <c r="H71" s="107">
        <f>G71-C71</f>
        <v>-11</v>
      </c>
      <c r="I71" s="108">
        <f>(G71-C71)/C71</f>
        <v>-0.10576923076923077</v>
      </c>
    </row>
    <row r="72" spans="2:9" s="8" customFormat="1" x14ac:dyDescent="0.25">
      <c r="B72" s="8" t="s">
        <v>73</v>
      </c>
      <c r="C72" s="104">
        <f>'[1]2. Categorie Dettaglio'!C27</f>
        <v>565</v>
      </c>
      <c r="D72" s="104">
        <f>'[1]2. Categorie Dettaglio'!D27</f>
        <v>477</v>
      </c>
      <c r="E72" s="104">
        <f>'[1]2. Categorie Dettaglio'!E27</f>
        <v>376</v>
      </c>
      <c r="F72" s="104">
        <f>'[1]2. Categorie Dettaglio'!F27</f>
        <v>545</v>
      </c>
      <c r="G72" s="104">
        <f>'[1]2. Categorie Dettaglio'!G27</f>
        <v>638</v>
      </c>
      <c r="H72" s="107">
        <f>G72-C72</f>
        <v>73</v>
      </c>
      <c r="I72" s="108">
        <f>(G72-C72)/C72</f>
        <v>0.12920353982300886</v>
      </c>
    </row>
    <row r="73" spans="2:9" s="8" customFormat="1" x14ac:dyDescent="0.25">
      <c r="B73" s="109" t="s">
        <v>74</v>
      </c>
      <c r="C73" s="110">
        <f>SUM(C69:C72)</f>
        <v>1249</v>
      </c>
      <c r="D73" s="110">
        <f t="shared" ref="D73:E73" si="10">SUM(D69:D72)</f>
        <v>1072</v>
      </c>
      <c r="E73" s="110">
        <f t="shared" si="10"/>
        <v>903</v>
      </c>
      <c r="F73" s="110">
        <f>SUM(F69:F72)</f>
        <v>1149</v>
      </c>
      <c r="G73" s="110">
        <f>SUM(G69:G72)</f>
        <v>1405</v>
      </c>
      <c r="H73" s="111">
        <f>G73-C73</f>
        <v>156</v>
      </c>
      <c r="I73" s="112">
        <f>(G73-C73)/C73</f>
        <v>0.12489991993594876</v>
      </c>
    </row>
    <row r="74" spans="2:9" s="8" customFormat="1" ht="24.95" customHeight="1" x14ac:dyDescent="0.2">
      <c r="B74" s="21" t="s">
        <v>47</v>
      </c>
      <c r="C74" s="113"/>
      <c r="D74" s="113"/>
      <c r="E74" s="113"/>
      <c r="G74" s="113"/>
      <c r="H74" s="114"/>
      <c r="I74" s="115"/>
    </row>
    <row r="75" spans="2:9" s="8" customFormat="1" x14ac:dyDescent="0.25">
      <c r="B75" s="79"/>
      <c r="C75" s="79"/>
      <c r="D75" s="79"/>
      <c r="E75" s="79"/>
      <c r="F75" s="79"/>
      <c r="G75" s="79"/>
      <c r="H75" s="107"/>
      <c r="I75" s="108"/>
    </row>
    <row r="76" spans="2:9" s="8" customFormat="1" x14ac:dyDescent="0.25">
      <c r="B76" s="79"/>
      <c r="C76" s="125">
        <v>2018</v>
      </c>
      <c r="D76" s="125">
        <v>2019</v>
      </c>
      <c r="E76" s="125">
        <v>2020</v>
      </c>
      <c r="F76" s="125">
        <v>2021</v>
      </c>
      <c r="G76" s="125">
        <v>2022</v>
      </c>
      <c r="H76" s="107"/>
      <c r="I76" s="103"/>
    </row>
    <row r="77" spans="2:9" s="8" customFormat="1" x14ac:dyDescent="0.25">
      <c r="B77" s="79" t="s">
        <v>70</v>
      </c>
      <c r="C77" s="126">
        <f>C69/$C$69*100</f>
        <v>100</v>
      </c>
      <c r="D77" s="126">
        <f t="shared" ref="D77:E77" si="11">D69/$C$69*100</f>
        <v>97.769516728624538</v>
      </c>
      <c r="E77" s="126">
        <f t="shared" si="11"/>
        <v>121.56133828996283</v>
      </c>
      <c r="F77" s="126">
        <f>F69/$C$69*100</f>
        <v>122.67657992565056</v>
      </c>
      <c r="G77" s="126">
        <f>G69/$C$69*100</f>
        <v>125.65055762081785</v>
      </c>
      <c r="H77" s="103"/>
      <c r="I77" s="103"/>
    </row>
    <row r="78" spans="2:9" s="8" customFormat="1" x14ac:dyDescent="0.25">
      <c r="B78" s="79" t="s">
        <v>71</v>
      </c>
      <c r="C78" s="126">
        <f>C70/$C$70*100</f>
        <v>100</v>
      </c>
      <c r="D78" s="126">
        <f t="shared" ref="D78:E78" si="12">D70/$C$70*100</f>
        <v>79.742765273311903</v>
      </c>
      <c r="E78" s="126">
        <f t="shared" si="12"/>
        <v>40.514469453376208</v>
      </c>
      <c r="F78" s="126">
        <f>F70/$C$70*100</f>
        <v>59.807073954983927</v>
      </c>
      <c r="G78" s="126">
        <f>G70/$C$70*100</f>
        <v>108.03858520900323</v>
      </c>
      <c r="H78" s="103"/>
      <c r="I78" s="103"/>
    </row>
    <row r="79" spans="2:9" s="8" customFormat="1" x14ac:dyDescent="0.25">
      <c r="B79" s="79" t="s">
        <v>72</v>
      </c>
      <c r="C79" s="126">
        <f>C71/$C$71*100</f>
        <v>100</v>
      </c>
      <c r="D79" s="126">
        <f t="shared" ref="D79:E79" si="13">D71/$C$71*100</f>
        <v>80.769230769230774</v>
      </c>
      <c r="E79" s="126">
        <f t="shared" si="13"/>
        <v>71.15384615384616</v>
      </c>
      <c r="F79" s="126">
        <f>F71/$C$71*100</f>
        <v>84.615384615384613</v>
      </c>
      <c r="G79" s="126">
        <f>G71/$C$71*100</f>
        <v>89.423076923076934</v>
      </c>
      <c r="H79" s="103"/>
      <c r="I79" s="103"/>
    </row>
    <row r="80" spans="2:9" s="8" customFormat="1" x14ac:dyDescent="0.2">
      <c r="B80" s="133" t="s">
        <v>73</v>
      </c>
      <c r="C80" s="126">
        <f>C72/$C$72*100</f>
        <v>100</v>
      </c>
      <c r="D80" s="126">
        <f t="shared" ref="D80:E80" si="14">D72/$C$72*100</f>
        <v>84.424778761061944</v>
      </c>
      <c r="E80" s="126">
        <f t="shared" si="14"/>
        <v>66.548672566371678</v>
      </c>
      <c r="F80" s="126">
        <f>F72/$C$72*100</f>
        <v>96.460176991150433</v>
      </c>
      <c r="G80" s="126">
        <f>G72/$C$72*100</f>
        <v>112.9203539823009</v>
      </c>
      <c r="H80" s="103"/>
      <c r="I80" s="103"/>
    </row>
    <row r="81" spans="2:9" s="8" customFormat="1" x14ac:dyDescent="0.25">
      <c r="H81" s="103"/>
      <c r="I81" s="103"/>
    </row>
    <row r="82" spans="2:9" s="8" customFormat="1" ht="24.95" customHeight="1" x14ac:dyDescent="0.25">
      <c r="B82" s="1" t="s">
        <v>302</v>
      </c>
      <c r="H82" s="103"/>
      <c r="I82" s="103"/>
    </row>
    <row r="83" spans="2:9" s="8" customFormat="1" ht="25.5" x14ac:dyDescent="0.25">
      <c r="B83" s="9" t="s">
        <v>11</v>
      </c>
      <c r="C83" s="105">
        <v>2018</v>
      </c>
      <c r="D83" s="105">
        <v>2019</v>
      </c>
      <c r="E83" s="105">
        <v>2020</v>
      </c>
      <c r="F83" s="105">
        <v>2021</v>
      </c>
      <c r="G83" s="105">
        <v>2022</v>
      </c>
      <c r="H83" s="106" t="s">
        <v>171</v>
      </c>
      <c r="I83" s="106" t="s">
        <v>172</v>
      </c>
    </row>
    <row r="84" spans="2:9" s="8" customFormat="1" x14ac:dyDescent="0.25">
      <c r="B84" s="8" t="s">
        <v>70</v>
      </c>
      <c r="C84" s="104">
        <f>'[1]2. Categorie Dettaglio'!C34</f>
        <v>850</v>
      </c>
      <c r="D84" s="104">
        <f>'[1]2. Categorie Dettaglio'!D34</f>
        <v>707</v>
      </c>
      <c r="E84" s="104">
        <f>'[1]2. Categorie Dettaglio'!E34</f>
        <v>794</v>
      </c>
      <c r="F84" s="104">
        <f>'[1]2. Categorie Dettaglio'!F34</f>
        <v>826</v>
      </c>
      <c r="G84" s="104">
        <f>'[1]2. Categorie Dettaglio'!G34</f>
        <v>889</v>
      </c>
      <c r="H84" s="107">
        <f>G84-C84</f>
        <v>39</v>
      </c>
      <c r="I84" s="108">
        <f>(G84-C84)/C84</f>
        <v>4.5882352941176471E-2</v>
      </c>
    </row>
    <row r="85" spans="2:9" s="8" customFormat="1" x14ac:dyDescent="0.25">
      <c r="B85" s="8" t="s">
        <v>71</v>
      </c>
      <c r="C85" s="104">
        <f>'[1]2. Categorie Dettaglio'!C35</f>
        <v>888</v>
      </c>
      <c r="D85" s="104">
        <f>'[1]2. Categorie Dettaglio'!D35</f>
        <v>849</v>
      </c>
      <c r="E85" s="104">
        <f>'[1]2. Categorie Dettaglio'!E35</f>
        <v>389</v>
      </c>
      <c r="F85" s="104">
        <f>'[1]2. Categorie Dettaglio'!F35</f>
        <v>690</v>
      </c>
      <c r="G85" s="104">
        <f>'[1]2. Categorie Dettaglio'!G35</f>
        <v>816</v>
      </c>
      <c r="H85" s="107">
        <f>G85-C85</f>
        <v>-72</v>
      </c>
      <c r="I85" s="108">
        <f>(G85-C85)/C85</f>
        <v>-8.1081081081081086E-2</v>
      </c>
    </row>
    <row r="86" spans="2:9" s="8" customFormat="1" x14ac:dyDescent="0.25">
      <c r="B86" s="8" t="s">
        <v>72</v>
      </c>
      <c r="C86" s="104">
        <f>'[1]2. Categorie Dettaglio'!C36</f>
        <v>245</v>
      </c>
      <c r="D86" s="104">
        <f>'[1]2. Categorie Dettaglio'!D36</f>
        <v>200</v>
      </c>
      <c r="E86" s="104">
        <f>'[1]2. Categorie Dettaglio'!E36</f>
        <v>200</v>
      </c>
      <c r="F86" s="104">
        <f>'[1]2. Categorie Dettaglio'!F36</f>
        <v>220</v>
      </c>
      <c r="G86" s="104">
        <f>'[1]2. Categorie Dettaglio'!G36</f>
        <v>249</v>
      </c>
      <c r="H86" s="107">
        <f>G86-C86</f>
        <v>4</v>
      </c>
      <c r="I86" s="108">
        <f>(G86-C86)/C86</f>
        <v>1.6326530612244899E-2</v>
      </c>
    </row>
    <row r="87" spans="2:9" s="8" customFormat="1" x14ac:dyDescent="0.25">
      <c r="B87" s="8" t="s">
        <v>73</v>
      </c>
      <c r="C87" s="104">
        <f>'[1]2. Categorie Dettaglio'!C37</f>
        <v>1223</v>
      </c>
      <c r="D87" s="104">
        <f>'[1]2. Categorie Dettaglio'!D37</f>
        <v>1213</v>
      </c>
      <c r="E87" s="104">
        <f>'[1]2. Categorie Dettaglio'!E37</f>
        <v>937</v>
      </c>
      <c r="F87" s="104">
        <f>'[1]2. Categorie Dettaglio'!F37</f>
        <v>1131</v>
      </c>
      <c r="G87" s="104">
        <f>'[1]2. Categorie Dettaglio'!G37</f>
        <v>1227</v>
      </c>
      <c r="H87" s="107">
        <f>G87-C87</f>
        <v>4</v>
      </c>
      <c r="I87" s="108">
        <f>(G87-C87)/C87</f>
        <v>3.2706459525756338E-3</v>
      </c>
    </row>
    <row r="88" spans="2:9" s="8" customFormat="1" x14ac:dyDescent="0.25">
      <c r="B88" s="109" t="s">
        <v>74</v>
      </c>
      <c r="C88" s="110">
        <f>SUM(C84:C87)</f>
        <v>3206</v>
      </c>
      <c r="D88" s="110">
        <f t="shared" ref="D88:E88" si="15">SUM(D84:D87)</f>
        <v>2969</v>
      </c>
      <c r="E88" s="110">
        <f t="shared" si="15"/>
        <v>2320</v>
      </c>
      <c r="F88" s="110">
        <f>SUM(F84:F87)</f>
        <v>2867</v>
      </c>
      <c r="G88" s="110">
        <f>SUM(G84:G87)</f>
        <v>3181</v>
      </c>
      <c r="H88" s="111">
        <f>G88-C88</f>
        <v>-25</v>
      </c>
      <c r="I88" s="112">
        <f>(G88-C88)/C88</f>
        <v>-7.7978789769182783E-3</v>
      </c>
    </row>
    <row r="89" spans="2:9" s="8" customFormat="1" ht="24.95" customHeight="1" x14ac:dyDescent="0.2">
      <c r="B89" s="21" t="s">
        <v>47</v>
      </c>
      <c r="C89" s="113"/>
      <c r="D89" s="113"/>
      <c r="E89" s="113"/>
      <c r="G89" s="113"/>
      <c r="H89" s="114"/>
      <c r="I89" s="115"/>
    </row>
    <row r="90" spans="2:9" s="8" customFormat="1" x14ac:dyDescent="0.25">
      <c r="H90" s="103"/>
      <c r="I90" s="103"/>
    </row>
    <row r="91" spans="2:9" s="8" customFormat="1" x14ac:dyDescent="0.25">
      <c r="B91" s="79"/>
      <c r="C91" s="125">
        <v>2018</v>
      </c>
      <c r="D91" s="125">
        <v>2019</v>
      </c>
      <c r="E91" s="125">
        <v>2020</v>
      </c>
      <c r="F91" s="125">
        <v>2021</v>
      </c>
      <c r="G91" s="125">
        <v>2022</v>
      </c>
      <c r="H91" s="125"/>
      <c r="I91" s="103"/>
    </row>
    <row r="92" spans="2:9" s="8" customFormat="1" x14ac:dyDescent="0.25">
      <c r="B92" s="79" t="s">
        <v>70</v>
      </c>
      <c r="C92" s="126">
        <f>C84/$C$84*100</f>
        <v>100</v>
      </c>
      <c r="D92" s="126">
        <f t="shared" ref="D92:E92" si="16">D84/$C$84*100</f>
        <v>83.17647058823529</v>
      </c>
      <c r="E92" s="126">
        <f t="shared" si="16"/>
        <v>93.411764705882348</v>
      </c>
      <c r="F92" s="126">
        <f>F84/$C$84*100</f>
        <v>97.176470588235304</v>
      </c>
      <c r="G92" s="126">
        <f>G84/$C$84*100</f>
        <v>104.58823529411765</v>
      </c>
      <c r="H92" s="125"/>
      <c r="I92" s="103"/>
    </row>
    <row r="93" spans="2:9" s="8" customFormat="1" x14ac:dyDescent="0.25">
      <c r="B93" s="79" t="s">
        <v>71</v>
      </c>
      <c r="C93" s="126">
        <f>C85/$C$85*100</f>
        <v>100</v>
      </c>
      <c r="D93" s="126">
        <f t="shared" ref="D93:E93" si="17">D85/$C$85*100</f>
        <v>95.608108108108098</v>
      </c>
      <c r="E93" s="126">
        <f t="shared" si="17"/>
        <v>43.806306306306311</v>
      </c>
      <c r="F93" s="126">
        <f>F85/$C$85*100</f>
        <v>77.702702702702695</v>
      </c>
      <c r="G93" s="126">
        <f>G85/$C$85*100</f>
        <v>91.891891891891902</v>
      </c>
      <c r="H93" s="125"/>
      <c r="I93" s="103"/>
    </row>
    <row r="94" spans="2:9" s="8" customFormat="1" x14ac:dyDescent="0.25">
      <c r="B94" s="79" t="s">
        <v>72</v>
      </c>
      <c r="C94" s="126">
        <f>C86/$C$86*100</f>
        <v>100</v>
      </c>
      <c r="D94" s="126">
        <f t="shared" ref="D94:E94" si="18">D86/$C$86*100</f>
        <v>81.632653061224488</v>
      </c>
      <c r="E94" s="126">
        <f t="shared" si="18"/>
        <v>81.632653061224488</v>
      </c>
      <c r="F94" s="126">
        <f>F86/$C$86*100</f>
        <v>89.795918367346943</v>
      </c>
      <c r="G94" s="126">
        <f>G86/$C$86*100</f>
        <v>101.63265306122449</v>
      </c>
      <c r="H94" s="125"/>
      <c r="I94" s="103"/>
    </row>
    <row r="95" spans="2:9" s="8" customFormat="1" x14ac:dyDescent="0.2">
      <c r="B95" s="133" t="s">
        <v>73</v>
      </c>
      <c r="C95" s="126">
        <f>C87/$C$87*100</f>
        <v>100</v>
      </c>
      <c r="D95" s="126">
        <f t="shared" ref="D95:E95" si="19">D87/$C$87*100</f>
        <v>99.182338511856088</v>
      </c>
      <c r="E95" s="126">
        <f t="shared" si="19"/>
        <v>76.614881439084215</v>
      </c>
      <c r="F95" s="126">
        <f>F87/$C$87*100</f>
        <v>92.477514309076042</v>
      </c>
      <c r="G95" s="126">
        <f>G87/$C$87*100</f>
        <v>100.32706459525755</v>
      </c>
      <c r="H95" s="125"/>
      <c r="I95" s="103"/>
    </row>
    <row r="96" spans="2:9" s="8" customFormat="1" x14ac:dyDescent="0.25">
      <c r="B96" s="79"/>
      <c r="C96" s="79"/>
      <c r="D96" s="79"/>
      <c r="E96" s="79"/>
      <c r="F96" s="79"/>
      <c r="G96" s="79"/>
      <c r="H96" s="125"/>
      <c r="I96" s="103"/>
    </row>
    <row r="97" spans="2:9" s="8" customFormat="1" ht="24.95" customHeight="1" x14ac:dyDescent="0.25">
      <c r="B97" s="1" t="s">
        <v>303</v>
      </c>
      <c r="H97" s="103"/>
      <c r="I97" s="103"/>
    </row>
    <row r="98" spans="2:9" s="8" customFormat="1" ht="25.5" x14ac:dyDescent="0.25">
      <c r="B98" s="9" t="s">
        <v>12</v>
      </c>
      <c r="C98" s="105">
        <v>2018</v>
      </c>
      <c r="D98" s="105">
        <v>2019</v>
      </c>
      <c r="E98" s="105">
        <v>2020</v>
      </c>
      <c r="F98" s="105">
        <v>2021</v>
      </c>
      <c r="G98" s="105">
        <v>2022</v>
      </c>
      <c r="H98" s="106" t="s">
        <v>171</v>
      </c>
      <c r="I98" s="106" t="s">
        <v>172</v>
      </c>
    </row>
    <row r="99" spans="2:9" s="8" customFormat="1" x14ac:dyDescent="0.25">
      <c r="B99" s="8" t="s">
        <v>70</v>
      </c>
      <c r="C99" s="104">
        <f>'[1]2. Categorie Dettaglio'!C44</f>
        <v>284</v>
      </c>
      <c r="D99" s="104">
        <f>'[1]2. Categorie Dettaglio'!D44</f>
        <v>268</v>
      </c>
      <c r="E99" s="104">
        <f>'[1]2. Categorie Dettaglio'!E44</f>
        <v>271</v>
      </c>
      <c r="F99" s="104">
        <f>'[1]2. Categorie Dettaglio'!F44</f>
        <v>275</v>
      </c>
      <c r="G99" s="104">
        <f>'[1]2. Categorie Dettaglio'!G44</f>
        <v>370</v>
      </c>
      <c r="H99" s="107">
        <f>G99-C99</f>
        <v>86</v>
      </c>
      <c r="I99" s="108">
        <f>(G99-C99)/C99</f>
        <v>0.30281690140845069</v>
      </c>
    </row>
    <row r="100" spans="2:9" s="8" customFormat="1" x14ac:dyDescent="0.25">
      <c r="B100" s="8" t="s">
        <v>71</v>
      </c>
      <c r="C100" s="104">
        <f>'[1]2. Categorie Dettaglio'!C45</f>
        <v>269</v>
      </c>
      <c r="D100" s="104">
        <f>'[1]2. Categorie Dettaglio'!D45</f>
        <v>202</v>
      </c>
      <c r="E100" s="104">
        <f>'[1]2. Categorie Dettaglio'!E45</f>
        <v>100</v>
      </c>
      <c r="F100" s="104">
        <f>'[1]2. Categorie Dettaglio'!F45</f>
        <v>160</v>
      </c>
      <c r="G100" s="104">
        <f>'[1]2. Categorie Dettaglio'!G45</f>
        <v>185</v>
      </c>
      <c r="H100" s="107">
        <f>G100-C100</f>
        <v>-84</v>
      </c>
      <c r="I100" s="108">
        <f>(G100-C100)/C100</f>
        <v>-0.31226765799256506</v>
      </c>
    </row>
    <row r="101" spans="2:9" s="8" customFormat="1" x14ac:dyDescent="0.25">
      <c r="B101" s="8" t="s">
        <v>72</v>
      </c>
      <c r="C101" s="104">
        <f>'[1]2. Categorie Dettaglio'!C46</f>
        <v>118</v>
      </c>
      <c r="D101" s="104">
        <f>'[1]2. Categorie Dettaglio'!D46</f>
        <v>107</v>
      </c>
      <c r="E101" s="104">
        <f>'[1]2. Categorie Dettaglio'!E46</f>
        <v>95</v>
      </c>
      <c r="F101" s="104">
        <f>'[1]2. Categorie Dettaglio'!F46</f>
        <v>131</v>
      </c>
      <c r="G101" s="104">
        <f>'[1]2. Categorie Dettaglio'!G46</f>
        <v>146</v>
      </c>
      <c r="H101" s="107">
        <f>G101-C101</f>
        <v>28</v>
      </c>
      <c r="I101" s="108">
        <f>(G101-C101)/C101</f>
        <v>0.23728813559322035</v>
      </c>
    </row>
    <row r="102" spans="2:9" s="8" customFormat="1" x14ac:dyDescent="0.25">
      <c r="B102" s="8" t="s">
        <v>73</v>
      </c>
      <c r="C102" s="104">
        <f>'[1]2. Categorie Dettaglio'!C47</f>
        <v>481</v>
      </c>
      <c r="D102" s="104">
        <f>'[1]2. Categorie Dettaglio'!D47</f>
        <v>441</v>
      </c>
      <c r="E102" s="104">
        <f>'[1]2. Categorie Dettaglio'!E47</f>
        <v>373</v>
      </c>
      <c r="F102" s="104">
        <f>'[1]2. Categorie Dettaglio'!F47</f>
        <v>423</v>
      </c>
      <c r="G102" s="104">
        <f>'[1]2. Categorie Dettaglio'!G47</f>
        <v>495</v>
      </c>
      <c r="H102" s="107">
        <f>G102-C102</f>
        <v>14</v>
      </c>
      <c r="I102" s="108">
        <f>(G102-C102)/C102</f>
        <v>2.9106029106029108E-2</v>
      </c>
    </row>
    <row r="103" spans="2:9" s="8" customFormat="1" x14ac:dyDescent="0.25">
      <c r="B103" s="109" t="s">
        <v>74</v>
      </c>
      <c r="C103" s="110">
        <f>SUM(C99:C102)</f>
        <v>1152</v>
      </c>
      <c r="D103" s="110">
        <f t="shared" ref="D103:E103" si="20">SUM(D99:D102)</f>
        <v>1018</v>
      </c>
      <c r="E103" s="110">
        <f t="shared" si="20"/>
        <v>839</v>
      </c>
      <c r="F103" s="110">
        <f>SUM(F99:F102)</f>
        <v>989</v>
      </c>
      <c r="G103" s="110">
        <f>SUM(G99:G102)</f>
        <v>1196</v>
      </c>
      <c r="H103" s="111">
        <f>G103-C103</f>
        <v>44</v>
      </c>
      <c r="I103" s="112">
        <f>(G103-C103)/C103</f>
        <v>3.8194444444444448E-2</v>
      </c>
    </row>
    <row r="104" spans="2:9" s="8" customFormat="1" ht="24.95" customHeight="1" x14ac:dyDescent="0.2">
      <c r="B104" s="21" t="s">
        <v>47</v>
      </c>
      <c r="C104" s="113"/>
      <c r="D104" s="113"/>
      <c r="E104" s="113"/>
      <c r="G104" s="113"/>
      <c r="H104" s="114"/>
      <c r="I104" s="115"/>
    </row>
    <row r="105" spans="2:9" s="8" customFormat="1" x14ac:dyDescent="0.25">
      <c r="B105" s="79"/>
      <c r="C105" s="79"/>
      <c r="D105" s="79"/>
      <c r="E105" s="79"/>
      <c r="F105" s="79"/>
      <c r="G105" s="79"/>
      <c r="H105" s="125"/>
      <c r="I105" s="103"/>
    </row>
    <row r="106" spans="2:9" s="8" customFormat="1" x14ac:dyDescent="0.25">
      <c r="B106" s="79"/>
      <c r="C106" s="125">
        <v>2018</v>
      </c>
      <c r="D106" s="125">
        <v>2019</v>
      </c>
      <c r="E106" s="125">
        <v>2020</v>
      </c>
      <c r="F106" s="125">
        <v>2021</v>
      </c>
      <c r="G106" s="125">
        <v>2022</v>
      </c>
      <c r="H106" s="125"/>
      <c r="I106" s="103"/>
    </row>
    <row r="107" spans="2:9" s="8" customFormat="1" x14ac:dyDescent="0.25">
      <c r="B107" s="79" t="s">
        <v>70</v>
      </c>
      <c r="C107" s="126">
        <f>C99/$C$99*100</f>
        <v>100</v>
      </c>
      <c r="D107" s="126">
        <f t="shared" ref="D107:E107" si="21">D99/$C$99*100</f>
        <v>94.366197183098592</v>
      </c>
      <c r="E107" s="126">
        <f t="shared" si="21"/>
        <v>95.422535211267601</v>
      </c>
      <c r="F107" s="126">
        <f>F99/$C$99*100</f>
        <v>96.83098591549296</v>
      </c>
      <c r="G107" s="126">
        <f>G99/$C$99*100</f>
        <v>130.28169014084509</v>
      </c>
      <c r="H107" s="125"/>
      <c r="I107" s="103"/>
    </row>
    <row r="108" spans="2:9" s="8" customFormat="1" x14ac:dyDescent="0.25">
      <c r="B108" s="79" t="s">
        <v>71</v>
      </c>
      <c r="C108" s="126">
        <f>C100/$C$100*100</f>
        <v>100</v>
      </c>
      <c r="D108" s="126">
        <f t="shared" ref="D108:E108" si="22">D100/$C$100*100</f>
        <v>75.092936802973981</v>
      </c>
      <c r="E108" s="126">
        <f t="shared" si="22"/>
        <v>37.174721189591075</v>
      </c>
      <c r="F108" s="126">
        <f>F100/$C$100*100</f>
        <v>59.479553903345725</v>
      </c>
      <c r="G108" s="126">
        <f>G100/$C$100*100</f>
        <v>68.773234200743488</v>
      </c>
      <c r="H108" s="125"/>
      <c r="I108" s="103"/>
    </row>
    <row r="109" spans="2:9" s="8" customFormat="1" x14ac:dyDescent="0.25">
      <c r="B109" s="79" t="s">
        <v>72</v>
      </c>
      <c r="C109" s="126">
        <f>C101/$C$101*100</f>
        <v>100</v>
      </c>
      <c r="D109" s="126">
        <f t="shared" ref="D109:E109" si="23">D101/$C$101*100</f>
        <v>90.677966101694921</v>
      </c>
      <c r="E109" s="126">
        <f t="shared" si="23"/>
        <v>80.508474576271183</v>
      </c>
      <c r="F109" s="126">
        <f>F101/$C$101*100</f>
        <v>111.01694915254237</v>
      </c>
      <c r="G109" s="126">
        <f>G101/$C$101*100</f>
        <v>123.72881355932203</v>
      </c>
      <c r="H109" s="129"/>
      <c r="I109" s="103"/>
    </row>
    <row r="110" spans="2:9" s="8" customFormat="1" x14ac:dyDescent="0.2">
      <c r="B110" s="133" t="s">
        <v>73</v>
      </c>
      <c r="C110" s="126">
        <f>C102/$C$102*100</f>
        <v>100</v>
      </c>
      <c r="D110" s="126">
        <f t="shared" ref="D110:E110" si="24">D102/$C$102*100</f>
        <v>91.683991683991678</v>
      </c>
      <c r="E110" s="126">
        <f t="shared" si="24"/>
        <v>77.546777546777548</v>
      </c>
      <c r="F110" s="126">
        <f>F102/$C$102*100</f>
        <v>87.941787941787936</v>
      </c>
      <c r="G110" s="126">
        <f>G102/$C$102*100</f>
        <v>102.9106029106029</v>
      </c>
      <c r="H110" s="125"/>
      <c r="I110" s="103"/>
    </row>
    <row r="111" spans="2:9" s="8" customFormat="1" x14ac:dyDescent="0.25">
      <c r="H111" s="103"/>
      <c r="I111" s="103"/>
    </row>
    <row r="112" spans="2:9" s="8" customFormat="1" ht="24.95" customHeight="1" x14ac:dyDescent="0.25">
      <c r="B112" s="1" t="s">
        <v>304</v>
      </c>
      <c r="H112" s="103"/>
      <c r="I112" s="103"/>
    </row>
    <row r="113" spans="2:10" s="8" customFormat="1" ht="25.5" x14ac:dyDescent="0.25">
      <c r="B113" s="9" t="s">
        <v>13</v>
      </c>
      <c r="C113" s="105">
        <v>2018</v>
      </c>
      <c r="D113" s="105">
        <v>2019</v>
      </c>
      <c r="E113" s="105">
        <v>2020</v>
      </c>
      <c r="F113" s="105">
        <v>2021</v>
      </c>
      <c r="G113" s="105">
        <v>2022</v>
      </c>
      <c r="H113" s="106" t="s">
        <v>171</v>
      </c>
      <c r="I113" s="106" t="s">
        <v>172</v>
      </c>
    </row>
    <row r="114" spans="2:10" s="8" customFormat="1" x14ac:dyDescent="0.25">
      <c r="B114" s="8" t="s">
        <v>70</v>
      </c>
      <c r="C114" s="104">
        <f>'[1]2. Categorie Dettaglio'!C54</f>
        <v>348</v>
      </c>
      <c r="D114" s="104">
        <f>'[1]2. Categorie Dettaglio'!D54</f>
        <v>333</v>
      </c>
      <c r="E114" s="104">
        <f>'[1]2. Categorie Dettaglio'!E54</f>
        <v>338</v>
      </c>
      <c r="F114" s="104">
        <f>'[1]2. Categorie Dettaglio'!F54</f>
        <v>346</v>
      </c>
      <c r="G114" s="104">
        <f>'[1]2. Categorie Dettaglio'!G54</f>
        <v>346</v>
      </c>
      <c r="H114" s="107">
        <f>G114-C114</f>
        <v>-2</v>
      </c>
      <c r="I114" s="108">
        <f>(G114-C114)/C114</f>
        <v>-5.7471264367816091E-3</v>
      </c>
    </row>
    <row r="115" spans="2:10" s="8" customFormat="1" x14ac:dyDescent="0.25">
      <c r="B115" s="8" t="s">
        <v>71</v>
      </c>
      <c r="C115" s="104">
        <f>'[1]2. Categorie Dettaglio'!C55</f>
        <v>215</v>
      </c>
      <c r="D115" s="104">
        <f>'[1]2. Categorie Dettaglio'!D55</f>
        <v>191</v>
      </c>
      <c r="E115" s="104">
        <f>'[1]2. Categorie Dettaglio'!E55</f>
        <v>63</v>
      </c>
      <c r="F115" s="104">
        <f>'[1]2. Categorie Dettaglio'!F55</f>
        <v>83</v>
      </c>
      <c r="G115" s="104">
        <f>'[1]2. Categorie Dettaglio'!G55</f>
        <v>92</v>
      </c>
      <c r="H115" s="107">
        <f>G115-C115</f>
        <v>-123</v>
      </c>
      <c r="I115" s="108">
        <f>(G115-C115)/C115</f>
        <v>-0.5720930232558139</v>
      </c>
    </row>
    <row r="116" spans="2:10" s="8" customFormat="1" x14ac:dyDescent="0.25">
      <c r="B116" s="8" t="s">
        <v>72</v>
      </c>
      <c r="C116" s="104">
        <f>'[1]2. Categorie Dettaglio'!C56</f>
        <v>195</v>
      </c>
      <c r="D116" s="104">
        <f>'[1]2. Categorie Dettaglio'!D56</f>
        <v>229</v>
      </c>
      <c r="E116" s="104">
        <f>'[1]2. Categorie Dettaglio'!E56</f>
        <v>215</v>
      </c>
      <c r="F116" s="104">
        <f>'[1]2. Categorie Dettaglio'!F56</f>
        <v>334</v>
      </c>
      <c r="G116" s="104">
        <f>'[1]2. Categorie Dettaglio'!G56</f>
        <v>263</v>
      </c>
      <c r="H116" s="107">
        <f>G116-C116</f>
        <v>68</v>
      </c>
      <c r="I116" s="108">
        <f>(G116-C116)/C116</f>
        <v>0.3487179487179487</v>
      </c>
    </row>
    <row r="117" spans="2:10" s="8" customFormat="1" x14ac:dyDescent="0.25">
      <c r="B117" s="8" t="s">
        <v>73</v>
      </c>
      <c r="C117" s="104">
        <f>'[1]2. Categorie Dettaglio'!C57</f>
        <v>781</v>
      </c>
      <c r="D117" s="104">
        <f>'[1]2. Categorie Dettaglio'!D57</f>
        <v>540</v>
      </c>
      <c r="E117" s="104">
        <f>'[1]2. Categorie Dettaglio'!E57</f>
        <v>389</v>
      </c>
      <c r="F117" s="104">
        <f>'[1]2. Categorie Dettaglio'!F57</f>
        <v>466</v>
      </c>
      <c r="G117" s="104">
        <f>'[1]2. Categorie Dettaglio'!G57</f>
        <v>632</v>
      </c>
      <c r="H117" s="107">
        <f>G117-C117</f>
        <v>-149</v>
      </c>
      <c r="I117" s="108">
        <f>(G117-C117)/C117</f>
        <v>-0.19078104993597952</v>
      </c>
    </row>
    <row r="118" spans="2:10" s="8" customFormat="1" x14ac:dyDescent="0.25">
      <c r="B118" s="109" t="s">
        <v>74</v>
      </c>
      <c r="C118" s="110">
        <f>SUM(C114:C117)</f>
        <v>1539</v>
      </c>
      <c r="D118" s="110">
        <f t="shared" ref="D118:E118" si="25">SUM(D114:D117)</f>
        <v>1293</v>
      </c>
      <c r="E118" s="110">
        <f t="shared" si="25"/>
        <v>1005</v>
      </c>
      <c r="F118" s="110">
        <f>SUM(F114:F117)</f>
        <v>1229</v>
      </c>
      <c r="G118" s="110">
        <f>SUM(G114:G117)</f>
        <v>1333</v>
      </c>
      <c r="H118" s="111">
        <f>G118-C118</f>
        <v>-206</v>
      </c>
      <c r="I118" s="112">
        <f>(G118-C118)/C118</f>
        <v>-0.13385315139701104</v>
      </c>
    </row>
    <row r="119" spans="2:10" s="8" customFormat="1" ht="24.95" customHeight="1" x14ac:dyDescent="0.2">
      <c r="B119" s="21" t="s">
        <v>47</v>
      </c>
      <c r="C119" s="113"/>
      <c r="D119" s="113"/>
      <c r="E119" s="113"/>
      <c r="G119" s="113"/>
      <c r="H119" s="114"/>
      <c r="I119" s="115"/>
    </row>
    <row r="120" spans="2:10" s="8" customFormat="1" x14ac:dyDescent="0.25">
      <c r="B120" s="79"/>
      <c r="C120" s="79"/>
      <c r="D120" s="79"/>
      <c r="E120" s="79"/>
      <c r="F120" s="79"/>
      <c r="G120" s="125"/>
      <c r="H120" s="125"/>
      <c r="I120" s="103"/>
    </row>
    <row r="121" spans="2:10" s="8" customFormat="1" x14ac:dyDescent="0.25">
      <c r="B121" s="79"/>
      <c r="C121" s="125">
        <v>2018</v>
      </c>
      <c r="D121" s="125">
        <v>2019</v>
      </c>
      <c r="E121" s="125">
        <v>2020</v>
      </c>
      <c r="F121" s="125">
        <v>2021</v>
      </c>
      <c r="G121" s="125">
        <v>2022</v>
      </c>
      <c r="H121" s="125"/>
      <c r="I121" s="103"/>
    </row>
    <row r="122" spans="2:10" s="8" customFormat="1" x14ac:dyDescent="0.25">
      <c r="B122" s="79" t="s">
        <v>70</v>
      </c>
      <c r="C122" s="126">
        <f>C114/$C$114*100</f>
        <v>100</v>
      </c>
      <c r="D122" s="126">
        <f t="shared" ref="D122:E122" si="26">D114/$C$114*100</f>
        <v>95.689655172413794</v>
      </c>
      <c r="E122" s="126">
        <f t="shared" si="26"/>
        <v>97.126436781609186</v>
      </c>
      <c r="F122" s="126">
        <f>F114/$C$114*100</f>
        <v>99.425287356321832</v>
      </c>
      <c r="G122" s="126">
        <f>G114/$C$114*100</f>
        <v>99.425287356321832</v>
      </c>
      <c r="H122" s="125"/>
      <c r="I122" s="103"/>
    </row>
    <row r="123" spans="2:10" s="8" customFormat="1" x14ac:dyDescent="0.25">
      <c r="B123" s="79" t="s">
        <v>71</v>
      </c>
      <c r="C123" s="126">
        <f>C115/$C$115*100</f>
        <v>100</v>
      </c>
      <c r="D123" s="126">
        <f t="shared" ref="D123:E123" si="27">D115/$C$115*100</f>
        <v>88.837209302325576</v>
      </c>
      <c r="E123" s="126">
        <f t="shared" si="27"/>
        <v>29.302325581395351</v>
      </c>
      <c r="F123" s="126">
        <f>F115/$C$115*100</f>
        <v>38.604651162790695</v>
      </c>
      <c r="G123" s="126">
        <f>G115/$C$115*100</f>
        <v>42.790697674418603</v>
      </c>
      <c r="H123" s="125"/>
      <c r="I123" s="103"/>
    </row>
    <row r="124" spans="2:10" s="8" customFormat="1" x14ac:dyDescent="0.25">
      <c r="B124" s="79" t="s">
        <v>72</v>
      </c>
      <c r="C124" s="126">
        <f>C116/$C$116*100</f>
        <v>100</v>
      </c>
      <c r="D124" s="126">
        <f t="shared" ref="D124:E124" si="28">D116/$C$116*100</f>
        <v>117.43589743589745</v>
      </c>
      <c r="E124" s="126">
        <f t="shared" si="28"/>
        <v>110.25641025641026</v>
      </c>
      <c r="F124" s="126">
        <f>F116/$C$116*100</f>
        <v>171.28205128205127</v>
      </c>
      <c r="G124" s="126">
        <f>G116/$C$116*100</f>
        <v>134.87179487179489</v>
      </c>
      <c r="H124" s="125"/>
      <c r="I124" s="103"/>
    </row>
    <row r="125" spans="2:10" s="8" customFormat="1" x14ac:dyDescent="0.2">
      <c r="B125" s="133" t="s">
        <v>73</v>
      </c>
      <c r="C125" s="126">
        <f>C117/$C$117*100</f>
        <v>100</v>
      </c>
      <c r="D125" s="126">
        <f t="shared" ref="D125:E125" si="29">D117/$C$117*100</f>
        <v>69.142125480153652</v>
      </c>
      <c r="E125" s="126">
        <f t="shared" si="29"/>
        <v>49.807938540332906</v>
      </c>
      <c r="F125" s="126">
        <f>F117/$C$117*100</f>
        <v>59.66709346991037</v>
      </c>
      <c r="G125" s="126">
        <f>G117/$C$117*100</f>
        <v>80.921895006402039</v>
      </c>
      <c r="H125" s="125"/>
      <c r="I125" s="103"/>
    </row>
    <row r="126" spans="2:10" s="8" customFormat="1" x14ac:dyDescent="0.25">
      <c r="B126" s="79"/>
      <c r="C126" s="79"/>
      <c r="D126" s="79"/>
      <c r="E126" s="79"/>
      <c r="F126" s="79"/>
      <c r="G126" s="125"/>
      <c r="H126" s="125"/>
      <c r="I126" s="103"/>
    </row>
    <row r="127" spans="2:10" s="8" customFormat="1" x14ac:dyDescent="0.25">
      <c r="B127" s="79"/>
      <c r="C127" s="79"/>
      <c r="D127" s="79"/>
      <c r="E127" s="79"/>
      <c r="F127" s="79"/>
      <c r="G127" s="125"/>
      <c r="H127" s="125"/>
      <c r="I127" s="103"/>
      <c r="J127" s="103"/>
    </row>
    <row r="128" spans="2:10" s="8" customFormat="1" x14ac:dyDescent="0.25">
      <c r="G128" s="103"/>
      <c r="H128" s="103"/>
      <c r="I128" s="103"/>
      <c r="J128" s="103"/>
    </row>
  </sheetData>
  <sheetProtection sheet="1" objects="1" scenarios="1"/>
  <mergeCells count="18">
    <mergeCell ref="C26:Q26"/>
    <mergeCell ref="B33:T35"/>
    <mergeCell ref="C12:L12"/>
    <mergeCell ref="B21:B22"/>
    <mergeCell ref="C21:E22"/>
    <mergeCell ref="F21:Q21"/>
    <mergeCell ref="F22:H22"/>
    <mergeCell ref="I22:K22"/>
    <mergeCell ref="L22:N22"/>
    <mergeCell ref="O22:Q22"/>
    <mergeCell ref="B2:T4"/>
    <mergeCell ref="B7:B8"/>
    <mergeCell ref="C7:D8"/>
    <mergeCell ref="E7:L7"/>
    <mergeCell ref="E8:F8"/>
    <mergeCell ref="G8:H8"/>
    <mergeCell ref="I8:J8"/>
    <mergeCell ref="K8:L8"/>
  </mergeCells>
  <pageMargins left="0.7" right="0.7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13</vt:i4>
      </vt:variant>
    </vt:vector>
  </HeadingPairs>
  <TitlesOfParts>
    <vt:vector size="35" baseType="lpstr">
      <vt:lpstr>1. TERZIARIO</vt:lpstr>
      <vt:lpstr>1. Macrosettori</vt:lpstr>
      <vt:lpstr>1. Settori</vt:lpstr>
      <vt:lpstr>1. Sesso, nazionalità, età</vt:lpstr>
      <vt:lpstr>1. Forme contrattuali</vt:lpstr>
      <vt:lpstr>1. Delegazioni</vt:lpstr>
      <vt:lpstr>2. COMMERCIO</vt:lpstr>
      <vt:lpstr>2. Rete distributiva</vt:lpstr>
      <vt:lpstr>2. Categorie Dettaglio</vt:lpstr>
      <vt:lpstr>2. Sesso, nazionalità, età</vt:lpstr>
      <vt:lpstr>2. Forme contrattuali</vt:lpstr>
      <vt:lpstr>2. Delegazioni</vt:lpstr>
      <vt:lpstr>3. TURISMO</vt:lpstr>
      <vt:lpstr>3. Servizio turistico</vt:lpstr>
      <vt:lpstr>3. Sesso, nazionalità, età</vt:lpstr>
      <vt:lpstr>3. Forme contrattuali</vt:lpstr>
      <vt:lpstr>3. Delegazioni</vt:lpstr>
      <vt:lpstr>4. SERVIZI</vt:lpstr>
      <vt:lpstr>4. tipologia di clientela</vt:lpstr>
      <vt:lpstr>4. Sesso, nazionalità, età</vt:lpstr>
      <vt:lpstr>4. Forme contrattuali</vt:lpstr>
      <vt:lpstr>4. Delegazioni</vt:lpstr>
      <vt:lpstr>'1. Delegazioni'!Area_stampa</vt:lpstr>
      <vt:lpstr>'1. Macrosettori'!Area_stampa</vt:lpstr>
      <vt:lpstr>'1. Settori'!Area_stampa</vt:lpstr>
      <vt:lpstr>'2. Categorie Dettaglio'!Area_stampa</vt:lpstr>
      <vt:lpstr>'2. COMMERCIO'!Area_stampa</vt:lpstr>
      <vt:lpstr>'2. Delegazioni'!Area_stampa</vt:lpstr>
      <vt:lpstr>'2. Rete distributiva'!Area_stampa</vt:lpstr>
      <vt:lpstr>'3. Delegazioni'!Area_stampa</vt:lpstr>
      <vt:lpstr>'3. Servizio turistico'!Area_stampa</vt:lpstr>
      <vt:lpstr>'3. TURISMO'!Area_stampa</vt:lpstr>
      <vt:lpstr>'4. Delegazioni'!Area_stampa</vt:lpstr>
      <vt:lpstr>'4. SERVIZI'!Area_stampa</vt:lpstr>
      <vt:lpstr>'4. tipologia di clientela'!Area_stampa</vt:lpstr>
    </vt:vector>
  </TitlesOfParts>
  <Company>Olidata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EconLab</dc:creator>
  <cp:lastModifiedBy>Emiliano Conte</cp:lastModifiedBy>
  <cp:lastPrinted>2019-11-18T14:43:25Z</cp:lastPrinted>
  <dcterms:created xsi:type="dcterms:W3CDTF">2011-12-06T14:39:47Z</dcterms:created>
  <dcterms:modified xsi:type="dcterms:W3CDTF">2023-08-29T10:24:03Z</dcterms:modified>
</cp:coreProperties>
</file>